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firstSheet="1" activeTab="5"/>
  </bookViews>
  <sheets>
    <sheet name="Нацпроект свод" sheetId="1" r:id="rId1"/>
    <sheet name="Показатели высшего уровня" sheetId="2" r:id="rId2"/>
    <sheet name="ФП &quot;Улучшение условий&quot;" sheetId="4" r:id="rId3"/>
    <sheet name="ФП &quot;Фин.поддержка&quot;" sheetId="8" r:id="rId4"/>
    <sheet name="ФП &quot;Акселерация&quot;" sheetId="6" r:id="rId5"/>
    <sheet name="ФП &quot;Популяризация&quot;" sheetId="7" r:id="rId6"/>
    <sheet name="ФП &quot;Поддержка фермеров&quot;" sheetId="9" r:id="rId7"/>
  </sheets>
  <calcPr calcId="145621"/>
</workbook>
</file>

<file path=xl/calcChain.xml><?xml version="1.0" encoding="utf-8"?>
<calcChain xmlns="http://schemas.openxmlformats.org/spreadsheetml/2006/main">
  <c r="H4" i="8" l="1"/>
  <c r="AC6" i="1"/>
  <c r="AD33" i="8" l="1"/>
  <c r="AC33" i="8"/>
  <c r="AB33" i="8"/>
  <c r="AA33" i="8"/>
  <c r="Z33" i="8"/>
  <c r="Y33" i="8"/>
  <c r="AD15" i="8"/>
  <c r="AC15" i="8"/>
  <c r="AB15" i="8"/>
  <c r="AA15" i="8"/>
  <c r="Z15" i="8"/>
  <c r="Y15" i="8"/>
  <c r="AD12" i="8"/>
  <c r="AC12" i="8"/>
  <c r="AB12" i="8"/>
  <c r="AA12" i="8"/>
  <c r="Z12" i="8"/>
  <c r="Y12" i="8"/>
  <c r="Z7" i="8"/>
  <c r="Z8" i="8" s="1"/>
  <c r="AD6" i="8"/>
  <c r="AD7" i="8" s="1"/>
  <c r="AD8" i="8" s="1"/>
  <c r="AC6" i="8"/>
  <c r="AC7" i="8" s="1"/>
  <c r="AC8" i="8" s="1"/>
  <c r="AB6" i="8"/>
  <c r="AB7" i="8" s="1"/>
  <c r="AB8" i="8" s="1"/>
  <c r="AA6" i="8"/>
  <c r="AA7" i="8" s="1"/>
  <c r="AA8" i="8" s="1"/>
  <c r="Z6" i="8"/>
  <c r="Y6" i="8"/>
  <c r="Y7" i="8" s="1"/>
  <c r="Y8" i="8" s="1"/>
  <c r="AD35" i="8" l="1"/>
  <c r="AD36" i="8" s="1"/>
  <c r="AD29" i="8"/>
  <c r="AD30" i="8" s="1"/>
  <c r="AD23" i="8"/>
  <c r="AD24" i="8" s="1"/>
  <c r="AD17" i="8"/>
  <c r="AD18" i="8" s="1"/>
  <c r="AD26" i="8"/>
  <c r="AD27" i="8" s="1"/>
  <c r="AD20" i="8"/>
  <c r="AD21" i="8" s="1"/>
  <c r="AA29" i="8"/>
  <c r="AA30" i="8" s="1"/>
  <c r="AA26" i="8"/>
  <c r="AA27" i="8" s="1"/>
  <c r="AA23" i="8"/>
  <c r="AA24" i="8" s="1"/>
  <c r="AA20" i="8"/>
  <c r="AA21" i="8" s="1"/>
  <c r="AA17" i="8"/>
  <c r="AA18" i="8" s="1"/>
  <c r="AA35" i="8"/>
  <c r="AA36" i="8" s="1"/>
  <c r="Y29" i="8"/>
  <c r="Y30" i="8" s="1"/>
  <c r="Y26" i="8"/>
  <c r="Y27" i="8" s="1"/>
  <c r="Y35" i="8"/>
  <c r="Y36" i="8" s="1"/>
  <c r="Y23" i="8"/>
  <c r="Y24" i="8" s="1"/>
  <c r="Y20" i="8"/>
  <c r="Y21" i="8" s="1"/>
  <c r="Y17" i="8"/>
  <c r="Y18" i="8" s="1"/>
  <c r="AB29" i="8"/>
  <c r="AB30" i="8" s="1"/>
  <c r="AB26" i="8"/>
  <c r="AB27" i="8" s="1"/>
  <c r="AB23" i="8"/>
  <c r="AB24" i="8" s="1"/>
  <c r="AB20" i="8"/>
  <c r="AB21" i="8" s="1"/>
  <c r="AB17" i="8"/>
  <c r="AB18" i="8" s="1"/>
  <c r="AB35" i="8"/>
  <c r="AB36" i="8" s="1"/>
  <c r="Z35" i="8"/>
  <c r="Z36" i="8" s="1"/>
  <c r="Z26" i="8"/>
  <c r="Z27" i="8" s="1"/>
  <c r="Z20" i="8"/>
  <c r="Z21" i="8" s="1"/>
  <c r="Z29" i="8"/>
  <c r="Z30" i="8" s="1"/>
  <c r="Z23" i="8"/>
  <c r="Z24" i="8" s="1"/>
  <c r="Z17" i="8"/>
  <c r="Z18" i="8" s="1"/>
  <c r="AC26" i="8"/>
  <c r="AC27" i="8" s="1"/>
  <c r="AC23" i="8"/>
  <c r="AC24" i="8" s="1"/>
  <c r="AC20" i="8"/>
  <c r="AC21" i="8" s="1"/>
  <c r="AC17" i="8"/>
  <c r="AC18" i="8" s="1"/>
  <c r="AC35" i="8"/>
  <c r="AC36" i="8" s="1"/>
  <c r="AC29" i="8"/>
  <c r="AC30" i="8" s="1"/>
  <c r="B4" i="4"/>
</calcChain>
</file>

<file path=xl/sharedStrings.xml><?xml version="1.0" encoding="utf-8"?>
<sst xmlns="http://schemas.openxmlformats.org/spreadsheetml/2006/main" count="2498" uniqueCount="95">
  <si>
    <t>ФП "Расширение доступа СМСП к финансовым ресурсам, в т.ч.к льготному финансированию"</t>
  </si>
  <si>
    <t>ФП "Акселерация СМСП"</t>
  </si>
  <si>
    <t>ФП "Популяризация предпринимательства"</t>
  </si>
  <si>
    <t>Количество выданных  микрозаймов, ед.</t>
  </si>
  <si>
    <t>Объем выданных микрозаймов, тыс.руб.</t>
  </si>
  <si>
    <t>Количество субъектов МСП, выведенных на экспорт при поддержке центров (агенств) коррдинации поддержки экспортно-ориентированных субъектов МСП, ед.</t>
  </si>
  <si>
    <t xml:space="preserve">Количество субъектов МСП в моногородах, получивших поддержку (фактическое значение), ед. </t>
  </si>
  <si>
    <t>Количество физических лиц-участников ФП "Популяризация предпринимательства", человек</t>
  </si>
  <si>
    <t>Количество обученных основам ведения бизнеса, финансовой грамотности и иным навыкам предпринимательской деятельности, человек</t>
  </si>
  <si>
    <t>Количество вновь созданных субъектов МСП по итогам реализации ФП "Популяризация предпринимательства", ед.</t>
  </si>
  <si>
    <t>САМАРСКАЯ ОБЛАСТЬ</t>
  </si>
  <si>
    <t>САМАРА</t>
  </si>
  <si>
    <t>-</t>
  </si>
  <si>
    <t>ТОЛЬЯТТИ</t>
  </si>
  <si>
    <t>СЫЗРАНЬ</t>
  </si>
  <si>
    <t>НОВОКУЙБЫШЕВСК</t>
  </si>
  <si>
    <t>ЖИГУЛЕВСК</t>
  </si>
  <si>
    <t>КИНЕЛЬ</t>
  </si>
  <si>
    <t>ОКТЯБРЬСК</t>
  </si>
  <si>
    <t>ОТРАДНЫЙ</t>
  </si>
  <si>
    <t>ПОХВИСТНЕВО</t>
  </si>
  <si>
    <t>ЧАПАЕВСК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</si>
  <si>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</si>
  <si>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</si>
  <si>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</si>
  <si>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</si>
  <si>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</si>
  <si>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</si>
  <si>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</si>
  <si>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</si>
  <si>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</si>
  <si>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</si>
  <si>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КИНЕЛЬ-ЧЕРКАССКИЙ</t>
  </si>
  <si>
    <t>КИНЕЛЬСКИЙ</t>
  </si>
  <si>
    <t>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</si>
  <si>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</si>
  <si>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</si>
  <si>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</si>
  <si>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</si>
  <si>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</si>
  <si>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</si>
  <si>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</si>
  <si>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</si>
  <si>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</si>
  <si>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</si>
  <si>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</si>
  <si>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</si>
  <si>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</si>
  <si>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</si>
  <si>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ФП "Улучшение условий ведения предпринимательской деятельности"</t>
  </si>
  <si>
    <t>Количество самозанятых граждан, зафиксировавших свой статус с учетом ведения налогового режима для самозанятых, человек</t>
  </si>
  <si>
    <t>Декомпозированные показатели для муниципальных образований на 2019-2024 годы Национального проекта "Малый и средний бизнес и поддержка индивидуальной предпринимательской инициативы"</t>
  </si>
  <si>
    <t>Период</t>
  </si>
  <si>
    <t>Количество физических лиц - участников федерального проекта, занятых в сфере малого и среднего предпринимательства, по итогам участия в федеральном проект, человек</t>
  </si>
  <si>
    <t>Прирост численности занятых в сфере МСП за счет легализации теневого сектора экономики</t>
  </si>
  <si>
    <t xml:space="preserve">Прирост численности занятых в сфере МСП на уровне МО (человек)
до 2024 года, в том числе за счет легализации
</t>
  </si>
  <si>
    <t>Количество субъектов МСП и самозанятых граждан, получивших поддержку в рамках федерального проекта, человек</t>
  </si>
  <si>
    <t>% в общей численности населения старше 15 лет</t>
  </si>
  <si>
    <t>Количество СМСП (на 01.01.19)</t>
  </si>
  <si>
    <t>% в общей численности СМСП</t>
  </si>
  <si>
    <t>Численность населения Самарской области старше 15 лет</t>
  </si>
  <si>
    <t>Прогноз по программе микрофинансирования (МФО  2 уровня) на 2019-2024 гг.</t>
  </si>
  <si>
    <t>Прогноз</t>
  </si>
  <si>
    <t>МФО 2</t>
  </si>
  <si>
    <t>Объем средств, поступающих в погашение договоров займа в год от МФО, тыс.руб.</t>
  </si>
  <si>
    <t>Объем средств, предоставляемых ГФСО МФО для выдачи микрозаймов, тыс.руб.</t>
  </si>
  <si>
    <t>Объем микрозаймов, предоставленных МФО за счет средств МФО 2 уровня (ГФСО), тыс.руб.</t>
  </si>
  <si>
    <t>Количество микрозаймов, предоставленных МФО за счет средств МФО 2 уровня (ГФСО), шт.*</t>
  </si>
  <si>
    <t>Муниципальный район/Показатели</t>
  </si>
  <si>
    <t>г.о.Тольятти</t>
  </si>
  <si>
    <t xml:space="preserve">                                                                                                                                                         Кол-во микрозаймов</t>
  </si>
  <si>
    <t>Объем микрозаймов</t>
  </si>
  <si>
    <t>г.о.Чапаевск</t>
  </si>
  <si>
    <t xml:space="preserve">Безенчукский м.р.   </t>
  </si>
  <si>
    <t xml:space="preserve">Сергиевский м.р. </t>
  </si>
  <si>
    <t xml:space="preserve">                                                                                                                                                              Кол-во микрозаймов</t>
  </si>
  <si>
    <t xml:space="preserve">Кинельский м.р.  </t>
  </si>
  <si>
    <t xml:space="preserve">Ставропольский м.р.    </t>
  </si>
  <si>
    <t xml:space="preserve">                                                                                                                                                   Кол-во микрозаймов</t>
  </si>
  <si>
    <t>г.о.Отрадный</t>
  </si>
  <si>
    <t xml:space="preserve">                                                                                                                                                                      Кол-во микрозаймов</t>
  </si>
  <si>
    <t xml:space="preserve">Приволжский м.р.   </t>
  </si>
  <si>
    <t xml:space="preserve">                                                                                                                                                        Кол-во микрозаймов</t>
  </si>
  <si>
    <t xml:space="preserve">Хворостянский м.р.        </t>
  </si>
  <si>
    <t xml:space="preserve">                                                                                                                                                  Кол-во микрозаймов</t>
  </si>
  <si>
    <t>Количество СМСП, отвечающих требованиям и условиям оказания финансовой поддержки (микрозаймы и поручительства), направленных в МЭР СО (АО «ГФСО»), ед.</t>
  </si>
  <si>
    <t>Количество центров "Мой бизнес" в Самарской области, в которых оказывается комплекс услуг для СМСП (нарастающим итогом)</t>
  </si>
  <si>
    <t>Создание индустриальных  (промышленных парков) в целях обеспечения льготного доступа субъектов МСП к производственным площадям и помещениям на территории Самарской области</t>
  </si>
  <si>
    <t>ФП "Создание системы поддержки фермеров и развития сельской кооперации"</t>
  </si>
  <si>
    <t>Количество принятых членов СПоК (кроме кредитных) из числа субъектов МСП, включая ЛПХ и К(Ф)Х, в году предоставления господдержки, единиц</t>
  </si>
  <si>
    <t>Количество вовлеченных в субъекты МСП, осуществляющих деятельность в сфере сельского хозяйства, человек</t>
  </si>
  <si>
    <t xml:space="preserve">Показатель высшего уровня Нацпроекта "Численность занятых в сфере малого и среднего предпринимательства в Самарской области", человек </t>
  </si>
  <si>
    <t>Количество самозанятых граждан, зафиксировавших свой статус с учетом введения налогового режима для самозанятых, человек</t>
  </si>
  <si>
    <t>Количество субъектов МСП, выведенных на экспорт при поддержке центров (агентств) координации поддержки экспортно-ориентированных субъектов МСП, ед.</t>
  </si>
  <si>
    <t>Создание индустриальных  (промышленных) парков в целях обеспечения льготного доступа субъектов МСП к производственным площадям и помещениям на территории Самарской области,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</si>
</sst>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0.399975585192419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0" fontId="2" fillId="2" borderId="1" xfId="0" applyFont="1" applyFill="1" applyBorder="1"/>
    <xf numFmtId="0" fontId="2" fillId="2" borderId="3" xfId="0" applyFont="1" applyFill="1" applyBorder="1"/>
    <xf numFmtId="0" fontId="5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wrapText="1" readingOrder="1"/>
    </xf>
    <xf numFmtId="0" fontId="2" fillId="2" borderId="2" xfId="0" applyFont="1" applyFill="1" applyBorder="1"/>
    <xf numFmtId="0" fontId="2" fillId="2" borderId="0" xfId="0" applyFont="1" applyFill="1" applyBorder="1"/>
    <xf numFmtId="0" fontId="12" fillId="2" borderId="1" xfId="0" applyFont="1" applyFill="1" applyBorder="1"/>
    <xf numFmtId="0" fontId="10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right" vertical="center"/>
    </xf>
    <xf numFmtId="0" fontId="11" fillId="7" borderId="1" xfId="0" applyFont="1" applyFill="1" applyBorder="1" applyAlignment="1">
      <alignment horizontal="right" vertical="center"/>
    </xf>
    <xf numFmtId="0" fontId="9" fillId="7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0" fontId="8" fillId="0" borderId="1" xfId="0" applyFont="1" applyBorder="1"/>
    <xf numFmtId="0" fontId="11" fillId="8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9" fillId="8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0" borderId="1" xfId="0" applyFont="1" applyBorder="1"/>
    <xf numFmtId="0" fontId="16" fillId="8" borderId="1" xfId="0" applyFont="1" applyFill="1" applyBorder="1" applyAlignment="1">
      <alignment vertical="center" wrapText="1"/>
    </xf>
    <xf numFmtId="3" fontId="11" fillId="8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7" fillId="4" borderId="1" xfId="0" applyNumberFormat="1" applyFont="1" applyFill="1" applyBorder="1" applyAlignment="1">
      <alignment horizontal="right" vertical="center" wrapText="1"/>
    </xf>
    <xf numFmtId="0" fontId="17" fillId="4" borderId="4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/>
    </xf>
    <xf numFmtId="1" fontId="12" fillId="4" borderId="2" xfId="0" applyNumberFormat="1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1" fontId="12" fillId="4" borderId="1" xfId="0" applyNumberFormat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right" vertical="center"/>
    </xf>
    <xf numFmtId="1" fontId="11" fillId="5" borderId="1" xfId="0" applyNumberFormat="1" applyFont="1" applyFill="1" applyBorder="1" applyAlignment="1">
      <alignment horizontal="right" vertical="center"/>
    </xf>
    <xf numFmtId="1" fontId="12" fillId="5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8" borderId="2" xfId="0" applyFont="1" applyFill="1" applyBorder="1" applyAlignment="1">
      <alignment horizontal="right" vertical="center" wrapText="1"/>
    </xf>
    <xf numFmtId="1" fontId="11" fillId="8" borderId="1" xfId="0" applyNumberFormat="1" applyFont="1" applyFill="1" applyBorder="1" applyAlignment="1">
      <alignment horizontal="right" vertical="center" wrapText="1"/>
    </xf>
    <xf numFmtId="0" fontId="11" fillId="8" borderId="0" xfId="0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1" fillId="6" borderId="5" xfId="0" applyFont="1" applyFill="1" applyBorder="1" applyAlignment="1">
      <alignment horizontal="right" vertical="center"/>
    </xf>
    <xf numFmtId="0" fontId="8" fillId="0" borderId="0" xfId="0" applyFont="1"/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3" fontId="12" fillId="3" borderId="2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3" fontId="12" fillId="3" borderId="5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/>
    <xf numFmtId="1" fontId="12" fillId="3" borderId="1" xfId="0" applyNumberFormat="1" applyFont="1" applyFill="1" applyBorder="1" applyAlignment="1">
      <alignment horizontal="right" vertical="center"/>
    </xf>
    <xf numFmtId="1" fontId="12" fillId="3" borderId="5" xfId="0" applyNumberFormat="1" applyFon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left" vertical="top" wrapText="1"/>
    </xf>
    <xf numFmtId="0" fontId="11" fillId="8" borderId="1" xfId="0" applyFont="1" applyFill="1" applyBorder="1"/>
    <xf numFmtId="0" fontId="19" fillId="0" borderId="0" xfId="1" applyFont="1"/>
    <xf numFmtId="0" fontId="1" fillId="0" borderId="0" xfId="1"/>
    <xf numFmtId="0" fontId="18" fillId="0" borderId="1" xfId="1" applyFont="1" applyBorder="1" applyAlignment="1">
      <alignment horizontal="center"/>
    </xf>
    <xf numFmtId="0" fontId="18" fillId="0" borderId="1" xfId="1" applyFont="1" applyBorder="1"/>
    <xf numFmtId="0" fontId="18" fillId="0" borderId="1" xfId="1" applyFont="1" applyFill="1" applyBorder="1"/>
    <xf numFmtId="3" fontId="1" fillId="0" borderId="1" xfId="1" applyNumberFormat="1" applyBorder="1"/>
    <xf numFmtId="0" fontId="18" fillId="10" borderId="1" xfId="1" applyFont="1" applyFill="1" applyBorder="1"/>
    <xf numFmtId="3" fontId="18" fillId="10" borderId="1" xfId="1" applyNumberFormat="1" applyFont="1" applyFill="1" applyBorder="1"/>
    <xf numFmtId="0" fontId="18" fillId="0" borderId="11" xfId="1" applyFont="1" applyFill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4" xfId="1" applyFont="1" applyFill="1" applyBorder="1" applyAlignment="1">
      <alignment horizontal="center" vertical="center"/>
    </xf>
    <xf numFmtId="0" fontId="18" fillId="4" borderId="15" xfId="1" applyFont="1" applyFill="1" applyBorder="1" applyAlignment="1">
      <alignment horizontal="left" vertical="center"/>
    </xf>
    <xf numFmtId="0" fontId="18" fillId="4" borderId="16" xfId="1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8" fillId="4" borderId="3" xfId="1" applyFont="1" applyFill="1" applyBorder="1" applyAlignment="1">
      <alignment horizontal="center" vertical="center"/>
    </xf>
    <xf numFmtId="0" fontId="18" fillId="11" borderId="17" xfId="1" applyFont="1" applyFill="1" applyBorder="1" applyAlignment="1">
      <alignment horizontal="right"/>
    </xf>
    <xf numFmtId="3" fontId="1" fillId="11" borderId="18" xfId="1" applyNumberFormat="1" applyFill="1" applyBorder="1"/>
    <xf numFmtId="3" fontId="1" fillId="11" borderId="5" xfId="1" applyNumberFormat="1" applyFill="1" applyBorder="1"/>
    <xf numFmtId="3" fontId="1" fillId="11" borderId="1" xfId="1" applyNumberFormat="1" applyFill="1" applyBorder="1"/>
    <xf numFmtId="3" fontId="1" fillId="11" borderId="16" xfId="1" applyNumberFormat="1" applyFill="1" applyBorder="1"/>
    <xf numFmtId="3" fontId="1" fillId="11" borderId="9" xfId="1" applyNumberFormat="1" applyFill="1" applyBorder="1"/>
    <xf numFmtId="3" fontId="1" fillId="11" borderId="3" xfId="1" applyNumberFormat="1" applyFill="1" applyBorder="1"/>
    <xf numFmtId="3" fontId="1" fillId="11" borderId="19" xfId="1" applyNumberFormat="1" applyFill="1" applyBorder="1"/>
    <xf numFmtId="3" fontId="1" fillId="11" borderId="20" xfId="1" applyNumberFormat="1" applyFill="1" applyBorder="1"/>
    <xf numFmtId="3" fontId="18" fillId="4" borderId="16" xfId="1" applyNumberFormat="1" applyFont="1" applyFill="1" applyBorder="1" applyAlignment="1">
      <alignment horizontal="center" vertical="center"/>
    </xf>
    <xf numFmtId="3" fontId="18" fillId="4" borderId="9" xfId="1" applyNumberFormat="1" applyFont="1" applyFill="1" applyBorder="1" applyAlignment="1">
      <alignment horizontal="center" vertical="center"/>
    </xf>
    <xf numFmtId="3" fontId="18" fillId="4" borderId="3" xfId="1" applyNumberFormat="1" applyFont="1" applyFill="1" applyBorder="1" applyAlignment="1">
      <alignment horizontal="center" vertical="center"/>
    </xf>
    <xf numFmtId="0" fontId="18" fillId="4" borderId="17" xfId="1" applyFont="1" applyFill="1" applyBorder="1" applyAlignment="1">
      <alignment horizontal="left"/>
    </xf>
    <xf numFmtId="3" fontId="1" fillId="4" borderId="18" xfId="1" applyNumberFormat="1" applyFill="1" applyBorder="1"/>
    <xf numFmtId="3" fontId="1" fillId="4" borderId="5" xfId="1" applyNumberFormat="1" applyFill="1" applyBorder="1"/>
    <xf numFmtId="3" fontId="1" fillId="4" borderId="1" xfId="1" applyNumberFormat="1" applyFill="1" applyBorder="1"/>
    <xf numFmtId="3" fontId="1" fillId="11" borderId="21" xfId="1" applyNumberFormat="1" applyFill="1" applyBorder="1"/>
    <xf numFmtId="3" fontId="1" fillId="4" borderId="21" xfId="1" applyNumberFormat="1" applyFill="1" applyBorder="1"/>
    <xf numFmtId="0" fontId="18" fillId="11" borderId="1" xfId="1" applyFont="1" applyFill="1" applyBorder="1" applyAlignment="1">
      <alignment horizontal="right"/>
    </xf>
    <xf numFmtId="0" fontId="18" fillId="4" borderId="1" xfId="1" applyFont="1" applyFill="1" applyBorder="1" applyAlignment="1">
      <alignment horizontal="left"/>
    </xf>
    <xf numFmtId="0" fontId="18" fillId="9" borderId="10" xfId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right" vertical="center"/>
    </xf>
    <xf numFmtId="3" fontId="11" fillId="8" borderId="2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vertical="center"/>
    </xf>
    <xf numFmtId="3" fontId="3" fillId="8" borderId="1" xfId="0" applyNumberFormat="1" applyFont="1" applyFill="1" applyBorder="1" applyAlignment="1">
      <alignment vertical="center"/>
    </xf>
    <xf numFmtId="3" fontId="3" fillId="8" borderId="2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1" fontId="2" fillId="0" borderId="0" xfId="0" applyNumberFormat="1" applyFont="1" applyFill="1" applyBorder="1"/>
    <xf numFmtId="0" fontId="2" fillId="0" borderId="0" xfId="0" applyFont="1" applyFill="1" applyBorder="1"/>
    <xf numFmtId="0" fontId="4" fillId="2" borderId="0" xfId="0" applyFont="1" applyFill="1" applyBorder="1" applyAlignment="1">
      <alignment horizontal="center" wrapText="1" readingOrder="1"/>
    </xf>
    <xf numFmtId="0" fontId="5" fillId="2" borderId="0" xfId="0" applyFont="1" applyFill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horizontal="center" wrapText="1" readingOrder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/>
    <xf numFmtId="0" fontId="12" fillId="2" borderId="0" xfId="0" applyFont="1" applyFill="1" applyBorder="1"/>
    <xf numFmtId="0" fontId="17" fillId="2" borderId="1" xfId="0" applyFont="1" applyFill="1" applyBorder="1" applyAlignment="1">
      <alignment horizontal="center" vertical="center" wrapText="1" readingOrder="1"/>
    </xf>
    <xf numFmtId="0" fontId="17" fillId="2" borderId="1" xfId="0" applyFont="1" applyFill="1" applyBorder="1" applyAlignment="1">
      <alignment horizontal="center" wrapText="1" readingOrder="1"/>
    </xf>
    <xf numFmtId="0" fontId="12" fillId="2" borderId="3" xfId="0" applyFont="1" applyFill="1" applyBorder="1"/>
    <xf numFmtId="0" fontId="11" fillId="12" borderId="1" xfId="0" applyFont="1" applyFill="1" applyBorder="1"/>
    <xf numFmtId="1" fontId="11" fillId="12" borderId="1" xfId="0" applyNumberFormat="1" applyFont="1" applyFill="1" applyBorder="1" applyAlignment="1">
      <alignment horizontal="right" vertical="center"/>
    </xf>
    <xf numFmtId="0" fontId="11" fillId="12" borderId="1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right" vertical="center"/>
    </xf>
    <xf numFmtId="0" fontId="12" fillId="12" borderId="1" xfId="0" applyFont="1" applyFill="1" applyBorder="1"/>
    <xf numFmtId="0" fontId="11" fillId="12" borderId="2" xfId="0" applyFont="1" applyFill="1" applyBorder="1" applyAlignment="1">
      <alignment horizontal="right" vertical="center"/>
    </xf>
    <xf numFmtId="0" fontId="12" fillId="12" borderId="4" xfId="0" applyFont="1" applyFill="1" applyBorder="1"/>
    <xf numFmtId="0" fontId="17" fillId="12" borderId="1" xfId="0" applyFont="1" applyFill="1" applyBorder="1" applyAlignment="1">
      <alignment horizontal="right" vertical="center" wrapText="1"/>
    </xf>
    <xf numFmtId="0" fontId="17" fillId="12" borderId="4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/>
    <xf numFmtId="1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1" fontId="2" fillId="0" borderId="3" xfId="0" applyNumberFormat="1" applyFont="1" applyFill="1" applyBorder="1"/>
    <xf numFmtId="0" fontId="4" fillId="2" borderId="1" xfId="0" applyFont="1" applyFill="1" applyBorder="1" applyAlignment="1">
      <alignment horizontal="right" wrapText="1" readingOrder="1"/>
    </xf>
    <xf numFmtId="0" fontId="7" fillId="2" borderId="1" xfId="0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right" wrapText="1" readingOrder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1" fontId="11" fillId="4" borderId="1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right" vertical="center" wrapText="1"/>
    </xf>
    <xf numFmtId="1" fontId="11" fillId="5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12" fillId="7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2" fillId="4" borderId="1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3" fontId="12" fillId="6" borderId="1" xfId="0" applyNumberFormat="1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"/>
  <sheetViews>
    <sheetView zoomScale="50" zoomScaleNormal="50" workbookViewId="0">
      <selection activeCell="AC6" sqref="AC6"/>
    </sheetView>
  </sheetViews>
  <sheetFormatPr defaultColWidth="9.42578125" defaultRowHeight="15.75" x14ac:dyDescent="0.25"/>
  <cols>
    <col min="1" max="1" width="38.140625" style="1" customWidth="1"/>
    <col min="2" max="6" width="9.5703125" style="1" bestFit="1" customWidth="1"/>
    <col min="7" max="7" width="11.42578125" style="1" customWidth="1"/>
    <col min="8" max="11" width="9.5703125" style="1" bestFit="1" customWidth="1"/>
    <col min="12" max="17" width="10" style="1" customWidth="1"/>
    <col min="18" max="18" width="10.28515625" style="1" customWidth="1"/>
    <col min="19" max="19" width="13" style="1" customWidth="1"/>
    <col min="20" max="20" width="10.7109375" style="1" customWidth="1"/>
    <col min="21" max="21" width="12.42578125" style="1" customWidth="1"/>
    <col min="22" max="22" width="12.140625" style="1" customWidth="1"/>
    <col min="23" max="23" width="7.7109375" style="1" customWidth="1"/>
    <col min="24" max="24" width="9.5703125" style="1" bestFit="1" customWidth="1"/>
    <col min="25" max="25" width="11" style="1" bestFit="1" customWidth="1"/>
    <col min="26" max="27" width="9.5703125" style="1" bestFit="1" customWidth="1"/>
    <col min="28" max="28" width="11" style="1" bestFit="1" customWidth="1"/>
    <col min="29" max="29" width="9.5703125" style="1" bestFit="1" customWidth="1"/>
    <col min="30" max="30" width="11" style="1" customWidth="1"/>
    <col min="31" max="41" width="9.5703125" style="1" bestFit="1" customWidth="1"/>
    <col min="42" max="43" width="9.7109375" style="1" bestFit="1" customWidth="1"/>
    <col min="44" max="46" width="9.5703125" style="1" customWidth="1"/>
    <col min="47" max="47" width="11.28515625" style="1" customWidth="1"/>
    <col min="48" max="66" width="9.5703125" style="1" bestFit="1" customWidth="1"/>
    <col min="67" max="67" width="9.42578125" style="1" customWidth="1"/>
    <col min="68" max="101" width="9.5703125" style="1" bestFit="1" customWidth="1"/>
    <col min="102" max="16384" width="9.42578125" style="1"/>
  </cols>
  <sheetData>
    <row r="1" spans="1:106" s="6" customFormat="1" ht="42" customHeight="1" x14ac:dyDescent="0.25">
      <c r="A1" s="174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6"/>
      <c r="BD1" s="122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spans="1:106" s="7" customFormat="1" x14ac:dyDescent="0.25"/>
    <row r="3" spans="1:106" s="109" customFormat="1" ht="99.75" customHeight="1" x14ac:dyDescent="0.25">
      <c r="B3" s="179" t="s">
        <v>91</v>
      </c>
      <c r="C3" s="180"/>
      <c r="D3" s="180"/>
      <c r="E3" s="180"/>
      <c r="F3" s="180"/>
      <c r="G3" s="180"/>
      <c r="H3" s="180"/>
      <c r="I3" s="180"/>
      <c r="J3" s="180"/>
      <c r="K3" s="180"/>
      <c r="L3" s="181"/>
      <c r="M3" s="190" t="s">
        <v>49</v>
      </c>
      <c r="N3" s="191"/>
      <c r="O3" s="191"/>
      <c r="P3" s="191"/>
      <c r="Q3" s="191"/>
      <c r="R3" s="191"/>
      <c r="S3" s="191"/>
      <c r="T3" s="191"/>
      <c r="U3" s="191"/>
      <c r="V3" s="192"/>
      <c r="W3" s="182" t="s">
        <v>0</v>
      </c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4"/>
      <c r="AO3" s="185" t="s">
        <v>1</v>
      </c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7"/>
      <c r="BS3" s="196" t="s">
        <v>2</v>
      </c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8"/>
      <c r="CQ3" s="193" t="s">
        <v>88</v>
      </c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5"/>
    </row>
    <row r="4" spans="1:106" s="121" customFormat="1" ht="151.5" customHeight="1" x14ac:dyDescent="0.25">
      <c r="B4" s="179" t="s">
        <v>55</v>
      </c>
      <c r="C4" s="180"/>
      <c r="D4" s="180"/>
      <c r="E4" s="180"/>
      <c r="F4" s="180"/>
      <c r="G4" s="181"/>
      <c r="H4" s="179" t="s">
        <v>54</v>
      </c>
      <c r="I4" s="180"/>
      <c r="J4" s="180"/>
      <c r="K4" s="180"/>
      <c r="L4" s="181"/>
      <c r="M4" s="188" t="s">
        <v>50</v>
      </c>
      <c r="N4" s="188"/>
      <c r="O4" s="188"/>
      <c r="P4" s="188"/>
      <c r="Q4" s="189"/>
      <c r="R4" s="190" t="s">
        <v>92</v>
      </c>
      <c r="S4" s="199"/>
      <c r="T4" s="199"/>
      <c r="U4" s="199"/>
      <c r="V4" s="200"/>
      <c r="W4" s="201" t="s">
        <v>3</v>
      </c>
      <c r="X4" s="201"/>
      <c r="Y4" s="201"/>
      <c r="Z4" s="201"/>
      <c r="AA4" s="201"/>
      <c r="AB4" s="201"/>
      <c r="AC4" s="201" t="s">
        <v>4</v>
      </c>
      <c r="AD4" s="201"/>
      <c r="AE4" s="201"/>
      <c r="AF4" s="201"/>
      <c r="AG4" s="201"/>
      <c r="AH4" s="201"/>
      <c r="AI4" s="182" t="s">
        <v>85</v>
      </c>
      <c r="AJ4" s="183"/>
      <c r="AK4" s="183"/>
      <c r="AL4" s="183"/>
      <c r="AM4" s="183"/>
      <c r="AN4" s="184"/>
      <c r="AO4" s="177" t="s">
        <v>56</v>
      </c>
      <c r="AP4" s="177"/>
      <c r="AQ4" s="177"/>
      <c r="AR4" s="177"/>
      <c r="AS4" s="177"/>
      <c r="AT4" s="177"/>
      <c r="AU4" s="177" t="s">
        <v>93</v>
      </c>
      <c r="AV4" s="177"/>
      <c r="AW4" s="177"/>
      <c r="AX4" s="177"/>
      <c r="AY4" s="177"/>
      <c r="AZ4" s="177"/>
      <c r="BA4" s="178" t="s">
        <v>6</v>
      </c>
      <c r="BB4" s="178"/>
      <c r="BC4" s="178"/>
      <c r="BD4" s="178"/>
      <c r="BE4" s="178"/>
      <c r="BF4" s="178"/>
      <c r="BG4" s="202" t="s">
        <v>86</v>
      </c>
      <c r="BH4" s="203"/>
      <c r="BI4" s="203"/>
      <c r="BJ4" s="203"/>
      <c r="BK4" s="203"/>
      <c r="BL4" s="204"/>
      <c r="BM4" s="202" t="s">
        <v>94</v>
      </c>
      <c r="BN4" s="203"/>
      <c r="BO4" s="203"/>
      <c r="BP4" s="203"/>
      <c r="BQ4" s="203"/>
      <c r="BR4" s="204"/>
      <c r="BS4" s="173" t="s">
        <v>7</v>
      </c>
      <c r="BT4" s="173"/>
      <c r="BU4" s="173"/>
      <c r="BV4" s="173"/>
      <c r="BW4" s="173"/>
      <c r="BX4" s="173"/>
      <c r="BY4" s="173" t="s">
        <v>8</v>
      </c>
      <c r="BZ4" s="173"/>
      <c r="CA4" s="173"/>
      <c r="CB4" s="173"/>
      <c r="CC4" s="173"/>
      <c r="CD4" s="173"/>
      <c r="CE4" s="173" t="s">
        <v>9</v>
      </c>
      <c r="CF4" s="173"/>
      <c r="CG4" s="173"/>
      <c r="CH4" s="173"/>
      <c r="CI4" s="173"/>
      <c r="CJ4" s="173"/>
      <c r="CK4" s="173" t="s">
        <v>53</v>
      </c>
      <c r="CL4" s="173"/>
      <c r="CM4" s="173"/>
      <c r="CN4" s="173"/>
      <c r="CO4" s="173"/>
      <c r="CP4" s="173"/>
      <c r="CQ4" s="193" t="s">
        <v>90</v>
      </c>
      <c r="CR4" s="194"/>
      <c r="CS4" s="194"/>
      <c r="CT4" s="194"/>
      <c r="CU4" s="194"/>
      <c r="CV4" s="195"/>
      <c r="CW4" s="193" t="s">
        <v>89</v>
      </c>
      <c r="CX4" s="194"/>
      <c r="CY4" s="194"/>
      <c r="CZ4" s="194"/>
      <c r="DA4" s="194"/>
      <c r="DB4" s="195"/>
    </row>
    <row r="5" spans="1:106" s="136" customFormat="1" ht="18.75" x14ac:dyDescent="0.25">
      <c r="A5" s="136" t="s">
        <v>52</v>
      </c>
      <c r="B5" s="13">
        <v>2019</v>
      </c>
      <c r="C5" s="13">
        <v>2020</v>
      </c>
      <c r="D5" s="13">
        <v>2021</v>
      </c>
      <c r="E5" s="13">
        <v>2022</v>
      </c>
      <c r="F5" s="13">
        <v>2023</v>
      </c>
      <c r="G5" s="13">
        <v>2024</v>
      </c>
      <c r="H5" s="158">
        <v>2020</v>
      </c>
      <c r="I5" s="158">
        <v>2021</v>
      </c>
      <c r="J5" s="158">
        <v>2022</v>
      </c>
      <c r="K5" s="158">
        <v>2023</v>
      </c>
      <c r="L5" s="158">
        <v>2024</v>
      </c>
      <c r="M5" s="52">
        <v>2020</v>
      </c>
      <c r="N5" s="12">
        <v>2021</v>
      </c>
      <c r="O5" s="12">
        <v>2022</v>
      </c>
      <c r="P5" s="12">
        <v>2023</v>
      </c>
      <c r="Q5" s="12">
        <v>2024</v>
      </c>
      <c r="R5" s="12">
        <v>2020</v>
      </c>
      <c r="S5" s="12">
        <v>2021</v>
      </c>
      <c r="T5" s="12">
        <v>2022</v>
      </c>
      <c r="U5" s="12">
        <v>2023</v>
      </c>
      <c r="V5" s="12">
        <v>2024</v>
      </c>
      <c r="W5" s="54">
        <v>2019</v>
      </c>
      <c r="X5" s="54">
        <v>2020</v>
      </c>
      <c r="Y5" s="54">
        <v>2021</v>
      </c>
      <c r="Z5" s="54">
        <v>2022</v>
      </c>
      <c r="AA5" s="54">
        <v>2023</v>
      </c>
      <c r="AB5" s="54">
        <v>2024</v>
      </c>
      <c r="AC5" s="54">
        <v>2019</v>
      </c>
      <c r="AD5" s="54">
        <v>2020</v>
      </c>
      <c r="AE5" s="54">
        <v>2021</v>
      </c>
      <c r="AF5" s="54">
        <v>2022</v>
      </c>
      <c r="AG5" s="54">
        <v>2023</v>
      </c>
      <c r="AH5" s="54">
        <v>2024</v>
      </c>
      <c r="AI5" s="54">
        <v>2019</v>
      </c>
      <c r="AJ5" s="54">
        <v>2020</v>
      </c>
      <c r="AK5" s="54">
        <v>2021</v>
      </c>
      <c r="AL5" s="54">
        <v>2022</v>
      </c>
      <c r="AM5" s="54">
        <v>2023</v>
      </c>
      <c r="AN5" s="54">
        <v>2024</v>
      </c>
      <c r="AO5" s="32">
        <v>2019</v>
      </c>
      <c r="AP5" s="32">
        <v>2020</v>
      </c>
      <c r="AQ5" s="32">
        <v>2021</v>
      </c>
      <c r="AR5" s="32">
        <v>2022</v>
      </c>
      <c r="AS5" s="32">
        <v>2023</v>
      </c>
      <c r="AT5" s="32">
        <v>2024</v>
      </c>
      <c r="AU5" s="32">
        <v>2019</v>
      </c>
      <c r="AV5" s="32">
        <v>2020</v>
      </c>
      <c r="AW5" s="32">
        <v>2021</v>
      </c>
      <c r="AX5" s="32">
        <v>2022</v>
      </c>
      <c r="AY5" s="32">
        <v>2023</v>
      </c>
      <c r="AZ5" s="32">
        <v>2024</v>
      </c>
      <c r="BA5" s="32">
        <v>2019</v>
      </c>
      <c r="BB5" s="32">
        <v>2020</v>
      </c>
      <c r="BC5" s="32">
        <v>2021</v>
      </c>
      <c r="BD5" s="32">
        <v>2022</v>
      </c>
      <c r="BE5" s="32">
        <v>2023</v>
      </c>
      <c r="BF5" s="32">
        <v>2024</v>
      </c>
      <c r="BG5" s="32">
        <v>2019</v>
      </c>
      <c r="BH5" s="32">
        <v>2020</v>
      </c>
      <c r="BI5" s="32">
        <v>2021</v>
      </c>
      <c r="BJ5" s="32">
        <v>2022</v>
      </c>
      <c r="BK5" s="32">
        <v>2023</v>
      </c>
      <c r="BL5" s="32">
        <v>2024</v>
      </c>
      <c r="BM5" s="32">
        <v>2019</v>
      </c>
      <c r="BN5" s="32">
        <v>2020</v>
      </c>
      <c r="BO5" s="32">
        <v>2021</v>
      </c>
      <c r="BP5" s="32">
        <v>2022</v>
      </c>
      <c r="BQ5" s="32">
        <v>2023</v>
      </c>
      <c r="BR5" s="32">
        <v>2024</v>
      </c>
      <c r="BS5" s="42">
        <v>2019</v>
      </c>
      <c r="BT5" s="42">
        <v>2020</v>
      </c>
      <c r="BU5" s="42">
        <v>2021</v>
      </c>
      <c r="BV5" s="42">
        <v>2022</v>
      </c>
      <c r="BW5" s="42">
        <v>2023</v>
      </c>
      <c r="BX5" s="42">
        <v>2024</v>
      </c>
      <c r="BY5" s="42">
        <v>2019</v>
      </c>
      <c r="BZ5" s="42">
        <v>2020</v>
      </c>
      <c r="CA5" s="42">
        <v>2021</v>
      </c>
      <c r="CB5" s="42">
        <v>2022</v>
      </c>
      <c r="CC5" s="42">
        <v>2023</v>
      </c>
      <c r="CD5" s="42">
        <v>2024</v>
      </c>
      <c r="CE5" s="42">
        <v>2019</v>
      </c>
      <c r="CF5" s="42">
        <v>2020</v>
      </c>
      <c r="CG5" s="42">
        <v>2021</v>
      </c>
      <c r="CH5" s="42">
        <v>2022</v>
      </c>
      <c r="CI5" s="42">
        <v>2023</v>
      </c>
      <c r="CJ5" s="42">
        <v>2024</v>
      </c>
      <c r="CK5" s="43">
        <v>2019</v>
      </c>
      <c r="CL5" s="43">
        <v>2020</v>
      </c>
      <c r="CM5" s="43">
        <v>2021</v>
      </c>
      <c r="CN5" s="43">
        <v>2022</v>
      </c>
      <c r="CO5" s="43">
        <v>2023</v>
      </c>
      <c r="CP5" s="43">
        <v>2024</v>
      </c>
      <c r="CQ5" s="128">
        <v>2019</v>
      </c>
      <c r="CR5" s="128">
        <v>2020</v>
      </c>
      <c r="CS5" s="128">
        <v>2021</v>
      </c>
      <c r="CT5" s="128">
        <v>2022</v>
      </c>
      <c r="CU5" s="128">
        <v>2023</v>
      </c>
      <c r="CV5" s="128">
        <v>2024</v>
      </c>
      <c r="CW5" s="128">
        <v>2019</v>
      </c>
      <c r="CX5" s="128">
        <v>2020</v>
      </c>
      <c r="CY5" s="128">
        <v>2021</v>
      </c>
      <c r="CZ5" s="128">
        <v>2022</v>
      </c>
      <c r="DA5" s="128">
        <v>2023</v>
      </c>
      <c r="DB5" s="128">
        <v>2024</v>
      </c>
    </row>
    <row r="6" spans="1:106" s="136" customFormat="1" ht="16.5" customHeight="1" x14ac:dyDescent="0.25">
      <c r="A6" s="137" t="s">
        <v>10</v>
      </c>
      <c r="B6" s="158">
        <v>2000</v>
      </c>
      <c r="C6" s="158">
        <v>16000</v>
      </c>
      <c r="D6" s="158">
        <v>32000</v>
      </c>
      <c r="E6" s="158">
        <v>53000</v>
      </c>
      <c r="F6" s="158">
        <v>71000</v>
      </c>
      <c r="G6" s="158">
        <v>87000</v>
      </c>
      <c r="H6" s="158">
        <v>6000</v>
      </c>
      <c r="I6" s="158">
        <v>12000</v>
      </c>
      <c r="J6" s="158">
        <v>18000</v>
      </c>
      <c r="K6" s="158">
        <v>24000</v>
      </c>
      <c r="L6" s="158">
        <v>30000</v>
      </c>
      <c r="M6" s="138">
        <v>1696</v>
      </c>
      <c r="N6" s="159">
        <v>1745</v>
      </c>
      <c r="O6" s="159">
        <v>1962</v>
      </c>
      <c r="P6" s="159">
        <v>2115</v>
      </c>
      <c r="Q6" s="138">
        <v>2264</v>
      </c>
      <c r="R6" s="138">
        <v>8000</v>
      </c>
      <c r="S6" s="159">
        <v>16000</v>
      </c>
      <c r="T6" s="159">
        <v>21000</v>
      </c>
      <c r="U6" s="159">
        <v>25000</v>
      </c>
      <c r="V6" s="138">
        <v>29000</v>
      </c>
      <c r="W6" s="148">
        <v>53</v>
      </c>
      <c r="X6" s="148">
        <v>72</v>
      </c>
      <c r="Y6" s="149">
        <v>41</v>
      </c>
      <c r="Z6" s="148">
        <v>40</v>
      </c>
      <c r="AA6" s="148">
        <v>72</v>
      </c>
      <c r="AB6" s="148">
        <v>41</v>
      </c>
      <c r="AC6" s="150">
        <f>SUM(AC8+AC14+AC16+AC18+AC28+AC36+AC37+AC38+AC40)</f>
        <v>71472</v>
      </c>
      <c r="AD6" s="150">
        <v>144437</v>
      </c>
      <c r="AE6" s="150">
        <v>88185</v>
      </c>
      <c r="AF6" s="150">
        <v>81981</v>
      </c>
      <c r="AG6" s="150">
        <v>144437</v>
      </c>
      <c r="AH6" s="150">
        <v>88185</v>
      </c>
      <c r="AI6" s="169">
        <v>59</v>
      </c>
      <c r="AJ6" s="169">
        <v>100</v>
      </c>
      <c r="AK6" s="169">
        <v>151</v>
      </c>
      <c r="AL6" s="169">
        <v>151</v>
      </c>
      <c r="AM6" s="169">
        <v>151</v>
      </c>
      <c r="AN6" s="169">
        <v>151</v>
      </c>
      <c r="AO6" s="151">
        <v>4108</v>
      </c>
      <c r="AP6" s="151">
        <v>5820</v>
      </c>
      <c r="AQ6" s="151">
        <v>7712</v>
      </c>
      <c r="AR6" s="151">
        <v>11096</v>
      </c>
      <c r="AS6" s="151">
        <v>14658</v>
      </c>
      <c r="AT6" s="151">
        <v>16730</v>
      </c>
      <c r="AU6" s="160">
        <v>90</v>
      </c>
      <c r="AV6" s="160">
        <v>176</v>
      </c>
      <c r="AW6" s="160">
        <v>234</v>
      </c>
      <c r="AX6" s="160">
        <v>292</v>
      </c>
      <c r="AY6" s="160">
        <v>349</v>
      </c>
      <c r="AZ6" s="160">
        <v>407</v>
      </c>
      <c r="BA6" s="152">
        <v>24</v>
      </c>
      <c r="BB6" s="152">
        <v>6</v>
      </c>
      <c r="BC6" s="152">
        <v>22</v>
      </c>
      <c r="BD6" s="152">
        <v>29</v>
      </c>
      <c r="BE6" s="170">
        <v>29</v>
      </c>
      <c r="BF6" s="152">
        <v>22</v>
      </c>
      <c r="BG6" s="153">
        <v>3</v>
      </c>
      <c r="BH6" s="153">
        <v>4</v>
      </c>
      <c r="BI6" s="153">
        <v>5</v>
      </c>
      <c r="BJ6" s="153">
        <v>7</v>
      </c>
      <c r="BK6" s="153">
        <v>9</v>
      </c>
      <c r="BL6" s="153">
        <v>10</v>
      </c>
      <c r="BM6" s="153">
        <v>1</v>
      </c>
      <c r="BN6" s="153">
        <v>4</v>
      </c>
      <c r="BO6" s="153">
        <v>1</v>
      </c>
      <c r="BP6" s="160" t="s">
        <v>12</v>
      </c>
      <c r="BQ6" s="160" t="s">
        <v>12</v>
      </c>
      <c r="BR6" s="160" t="s">
        <v>12</v>
      </c>
      <c r="BS6" s="154">
        <v>9258</v>
      </c>
      <c r="BT6" s="155">
        <v>19071</v>
      </c>
      <c r="BU6" s="155">
        <v>29069</v>
      </c>
      <c r="BV6" s="155">
        <v>38327</v>
      </c>
      <c r="BW6" s="155">
        <v>47214</v>
      </c>
      <c r="BX6" s="156">
        <v>54620</v>
      </c>
      <c r="BY6" s="156">
        <v>1694</v>
      </c>
      <c r="BZ6" s="155">
        <v>3463</v>
      </c>
      <c r="CA6" s="156">
        <v>5238</v>
      </c>
      <c r="CB6" s="156">
        <v>6375</v>
      </c>
      <c r="CC6" s="156">
        <v>7456</v>
      </c>
      <c r="CD6" s="156">
        <v>8390</v>
      </c>
      <c r="CE6" s="156">
        <v>167</v>
      </c>
      <c r="CF6" s="156">
        <v>417</v>
      </c>
      <c r="CG6" s="156">
        <v>667</v>
      </c>
      <c r="CH6" s="156">
        <v>852</v>
      </c>
      <c r="CI6" s="156">
        <v>1018</v>
      </c>
      <c r="CJ6" s="156">
        <v>1148</v>
      </c>
      <c r="CK6" s="156">
        <v>565</v>
      </c>
      <c r="CL6" s="156">
        <v>2259</v>
      </c>
      <c r="CM6" s="156">
        <v>4132</v>
      </c>
      <c r="CN6" s="156">
        <v>6007</v>
      </c>
      <c r="CO6" s="156">
        <v>7874</v>
      </c>
      <c r="CP6" s="156">
        <v>9758</v>
      </c>
      <c r="CQ6" s="130">
        <v>142</v>
      </c>
      <c r="CR6" s="130">
        <v>125</v>
      </c>
      <c r="CS6" s="130">
        <v>159</v>
      </c>
      <c r="CT6" s="130">
        <v>206</v>
      </c>
      <c r="CU6" s="130">
        <v>361</v>
      </c>
      <c r="CV6" s="130">
        <v>381</v>
      </c>
      <c r="CW6" s="130">
        <v>115</v>
      </c>
      <c r="CX6" s="130">
        <v>100</v>
      </c>
      <c r="CY6" s="130">
        <v>134</v>
      </c>
      <c r="CZ6" s="130">
        <v>169</v>
      </c>
      <c r="DA6" s="130">
        <v>303</v>
      </c>
      <c r="DB6" s="130">
        <v>322</v>
      </c>
    </row>
    <row r="7" spans="1:106" s="15" customFormat="1" ht="18.75" x14ac:dyDescent="0.25">
      <c r="A7" s="15" t="s">
        <v>11</v>
      </c>
      <c r="B7" s="161">
        <v>736</v>
      </c>
      <c r="C7" s="161">
        <v>5888</v>
      </c>
      <c r="D7" s="161">
        <v>11776</v>
      </c>
      <c r="E7" s="161">
        <v>19503.999999999996</v>
      </c>
      <c r="F7" s="161">
        <v>26128</v>
      </c>
      <c r="G7" s="161">
        <v>32015.999999999996</v>
      </c>
      <c r="H7" s="161">
        <v>2946</v>
      </c>
      <c r="I7" s="161">
        <v>5892</v>
      </c>
      <c r="J7" s="161">
        <v>8838</v>
      </c>
      <c r="K7" s="161">
        <v>11784</v>
      </c>
      <c r="L7" s="161">
        <v>14730</v>
      </c>
      <c r="M7" s="171">
        <v>200</v>
      </c>
      <c r="N7" s="172">
        <v>205</v>
      </c>
      <c r="O7" s="172">
        <v>231</v>
      </c>
      <c r="P7" s="172">
        <v>249</v>
      </c>
      <c r="Q7" s="171">
        <v>267</v>
      </c>
      <c r="R7" s="162">
        <v>2944</v>
      </c>
      <c r="S7" s="162">
        <v>5888</v>
      </c>
      <c r="T7" s="162">
        <v>7727.9999999999991</v>
      </c>
      <c r="U7" s="162">
        <v>9199.9999999999982</v>
      </c>
      <c r="V7" s="162">
        <v>10672</v>
      </c>
      <c r="W7" s="55" t="s">
        <v>12</v>
      </c>
      <c r="X7" s="57" t="s">
        <v>12</v>
      </c>
      <c r="Y7" s="57" t="s">
        <v>12</v>
      </c>
      <c r="Z7" s="57" t="s">
        <v>12</v>
      </c>
      <c r="AA7" s="57" t="s">
        <v>12</v>
      </c>
      <c r="AB7" s="57" t="s">
        <v>12</v>
      </c>
      <c r="AC7" s="55" t="s">
        <v>12</v>
      </c>
      <c r="AD7" s="57" t="s">
        <v>12</v>
      </c>
      <c r="AE7" s="57" t="s">
        <v>12</v>
      </c>
      <c r="AF7" s="57" t="s">
        <v>12</v>
      </c>
      <c r="AG7" s="57" t="s">
        <v>12</v>
      </c>
      <c r="AH7" s="57" t="s">
        <v>12</v>
      </c>
      <c r="AI7" s="163">
        <v>5</v>
      </c>
      <c r="AJ7" s="163">
        <v>7</v>
      </c>
      <c r="AK7" s="163">
        <v>10</v>
      </c>
      <c r="AL7" s="163">
        <v>10</v>
      </c>
      <c r="AM7" s="163">
        <v>10</v>
      </c>
      <c r="AN7" s="163">
        <v>10</v>
      </c>
      <c r="AO7" s="164">
        <v>2016</v>
      </c>
      <c r="AP7" s="164">
        <v>2855</v>
      </c>
      <c r="AQ7" s="41">
        <v>3783</v>
      </c>
      <c r="AR7" s="41">
        <v>5444</v>
      </c>
      <c r="AS7" s="41">
        <v>7190</v>
      </c>
      <c r="AT7" s="164">
        <v>8207</v>
      </c>
      <c r="AU7" s="165">
        <v>27</v>
      </c>
      <c r="AV7" s="165">
        <v>53</v>
      </c>
      <c r="AW7" s="165">
        <v>65</v>
      </c>
      <c r="AX7" s="165">
        <v>95</v>
      </c>
      <c r="AY7" s="165">
        <v>120</v>
      </c>
      <c r="AZ7" s="165">
        <v>143</v>
      </c>
      <c r="BA7" s="36" t="s">
        <v>12</v>
      </c>
      <c r="BB7" s="36" t="s">
        <v>12</v>
      </c>
      <c r="BC7" s="36" t="s">
        <v>12</v>
      </c>
      <c r="BD7" s="36" t="s">
        <v>12</v>
      </c>
      <c r="BE7" s="36" t="s">
        <v>12</v>
      </c>
      <c r="BF7" s="37" t="s">
        <v>12</v>
      </c>
      <c r="BG7" s="165">
        <v>1</v>
      </c>
      <c r="BH7" s="165">
        <v>1</v>
      </c>
      <c r="BI7" s="165">
        <v>1</v>
      </c>
      <c r="BJ7" s="165">
        <v>1</v>
      </c>
      <c r="BK7" s="165">
        <v>1</v>
      </c>
      <c r="BL7" s="165">
        <v>1</v>
      </c>
      <c r="BM7" s="165" t="s">
        <v>12</v>
      </c>
      <c r="BN7" s="165">
        <v>1</v>
      </c>
      <c r="BO7" s="165" t="s">
        <v>12</v>
      </c>
      <c r="BP7" s="165" t="s">
        <v>12</v>
      </c>
      <c r="BQ7" s="165" t="s">
        <v>12</v>
      </c>
      <c r="BR7" s="165" t="s">
        <v>12</v>
      </c>
      <c r="BS7" s="44">
        <v>3400</v>
      </c>
      <c r="BT7" s="44">
        <v>7013</v>
      </c>
      <c r="BU7" s="44">
        <v>10690</v>
      </c>
      <c r="BV7" s="44">
        <v>14095</v>
      </c>
      <c r="BW7" s="44">
        <v>17363</v>
      </c>
      <c r="BX7" s="44">
        <v>20086</v>
      </c>
      <c r="BY7" s="44">
        <v>620</v>
      </c>
      <c r="BZ7" s="44">
        <v>1274</v>
      </c>
      <c r="CA7" s="44">
        <v>1925</v>
      </c>
      <c r="CB7" s="44">
        <v>2343</v>
      </c>
      <c r="CC7" s="44">
        <v>2741</v>
      </c>
      <c r="CD7" s="44">
        <v>3084</v>
      </c>
      <c r="CE7" s="44">
        <v>60</v>
      </c>
      <c r="CF7" s="44">
        <v>154</v>
      </c>
      <c r="CG7" s="44">
        <v>245</v>
      </c>
      <c r="CH7" s="44">
        <v>315</v>
      </c>
      <c r="CI7" s="44">
        <v>378</v>
      </c>
      <c r="CJ7" s="44">
        <v>422</v>
      </c>
      <c r="CK7" s="44">
        <v>206</v>
      </c>
      <c r="CL7" s="44">
        <v>830</v>
      </c>
      <c r="CM7" s="44">
        <v>1520</v>
      </c>
      <c r="CN7" s="44">
        <v>2209</v>
      </c>
      <c r="CO7" s="44">
        <v>2900</v>
      </c>
      <c r="CP7" s="44">
        <v>3588</v>
      </c>
      <c r="CQ7" s="130" t="s">
        <v>12</v>
      </c>
      <c r="CR7" s="130" t="s">
        <v>12</v>
      </c>
      <c r="CS7" s="130" t="s">
        <v>12</v>
      </c>
      <c r="CT7" s="130" t="s">
        <v>12</v>
      </c>
      <c r="CU7" s="130" t="s">
        <v>12</v>
      </c>
      <c r="CV7" s="130" t="s">
        <v>12</v>
      </c>
      <c r="CW7" s="130" t="s">
        <v>12</v>
      </c>
      <c r="CX7" s="130" t="s">
        <v>12</v>
      </c>
      <c r="CY7" s="130" t="s">
        <v>12</v>
      </c>
      <c r="CZ7" s="130" t="s">
        <v>12</v>
      </c>
      <c r="DA7" s="130" t="s">
        <v>12</v>
      </c>
      <c r="DB7" s="130" t="s">
        <v>12</v>
      </c>
    </row>
    <row r="8" spans="1:106" s="15" customFormat="1" ht="18.75" x14ac:dyDescent="0.25">
      <c r="A8" s="15" t="s">
        <v>13</v>
      </c>
      <c r="B8" s="161">
        <v>440</v>
      </c>
      <c r="C8" s="161">
        <v>3520</v>
      </c>
      <c r="D8" s="161">
        <v>7040</v>
      </c>
      <c r="E8" s="161">
        <v>11660</v>
      </c>
      <c r="F8" s="161">
        <v>15620</v>
      </c>
      <c r="G8" s="161">
        <v>19140</v>
      </c>
      <c r="H8" s="161">
        <v>1536</v>
      </c>
      <c r="I8" s="161">
        <v>3072</v>
      </c>
      <c r="J8" s="161">
        <v>4608</v>
      </c>
      <c r="K8" s="161">
        <v>6144</v>
      </c>
      <c r="L8" s="161">
        <v>7680</v>
      </c>
      <c r="M8" s="27">
        <v>136</v>
      </c>
      <c r="N8" s="27">
        <v>140</v>
      </c>
      <c r="O8" s="27">
        <v>157</v>
      </c>
      <c r="P8" s="27">
        <v>170</v>
      </c>
      <c r="Q8" s="27">
        <v>182</v>
      </c>
      <c r="R8" s="162">
        <v>1760</v>
      </c>
      <c r="S8" s="162">
        <v>3520</v>
      </c>
      <c r="T8" s="162">
        <v>4620</v>
      </c>
      <c r="U8" s="162">
        <v>5500</v>
      </c>
      <c r="V8" s="162">
        <v>6380</v>
      </c>
      <c r="W8" s="58">
        <v>25</v>
      </c>
      <c r="X8" s="57">
        <v>25</v>
      </c>
      <c r="Y8" s="166">
        <v>25</v>
      </c>
      <c r="Z8" s="166">
        <v>25</v>
      </c>
      <c r="AA8" s="166">
        <v>25</v>
      </c>
      <c r="AB8" s="57">
        <v>25</v>
      </c>
      <c r="AC8" s="57">
        <v>33000</v>
      </c>
      <c r="AD8" s="57">
        <v>52500</v>
      </c>
      <c r="AE8" s="167">
        <v>52500</v>
      </c>
      <c r="AF8" s="167">
        <v>52500</v>
      </c>
      <c r="AG8" s="167">
        <v>52500</v>
      </c>
      <c r="AH8" s="57">
        <v>52500</v>
      </c>
      <c r="AI8" s="163">
        <v>5</v>
      </c>
      <c r="AJ8" s="163">
        <v>7</v>
      </c>
      <c r="AK8" s="163">
        <v>10</v>
      </c>
      <c r="AL8" s="163">
        <v>10</v>
      </c>
      <c r="AM8" s="163">
        <v>10</v>
      </c>
      <c r="AN8" s="163">
        <v>10</v>
      </c>
      <c r="AO8" s="164">
        <v>1051</v>
      </c>
      <c r="AP8" s="164">
        <v>1489</v>
      </c>
      <c r="AQ8" s="41">
        <v>1973</v>
      </c>
      <c r="AR8" s="41">
        <v>2840</v>
      </c>
      <c r="AS8" s="41">
        <v>3752</v>
      </c>
      <c r="AT8" s="164">
        <v>4281</v>
      </c>
      <c r="AU8" s="165">
        <v>19</v>
      </c>
      <c r="AV8" s="165">
        <v>33</v>
      </c>
      <c r="AW8" s="165">
        <v>40</v>
      </c>
      <c r="AX8" s="165">
        <v>59</v>
      </c>
      <c r="AY8" s="165">
        <v>71</v>
      </c>
      <c r="AZ8" s="165">
        <v>93</v>
      </c>
      <c r="BA8" s="36">
        <v>24</v>
      </c>
      <c r="BB8" s="36">
        <v>5</v>
      </c>
      <c r="BC8" s="36">
        <v>18</v>
      </c>
      <c r="BD8" s="36">
        <v>24</v>
      </c>
      <c r="BE8" s="40">
        <v>24</v>
      </c>
      <c r="BF8" s="36">
        <v>18</v>
      </c>
      <c r="BG8" s="165">
        <v>1</v>
      </c>
      <c r="BH8" s="165">
        <v>1</v>
      </c>
      <c r="BI8" s="165">
        <v>1</v>
      </c>
      <c r="BJ8" s="165">
        <v>1</v>
      </c>
      <c r="BK8" s="165">
        <v>1</v>
      </c>
      <c r="BL8" s="165">
        <v>1</v>
      </c>
      <c r="BM8" s="165" t="s">
        <v>12</v>
      </c>
      <c r="BN8" s="165">
        <v>1</v>
      </c>
      <c r="BO8" s="165" t="s">
        <v>12</v>
      </c>
      <c r="BP8" s="165" t="s">
        <v>12</v>
      </c>
      <c r="BQ8" s="165" t="s">
        <v>12</v>
      </c>
      <c r="BR8" s="165" t="s">
        <v>12</v>
      </c>
      <c r="BS8" s="44">
        <v>2100</v>
      </c>
      <c r="BT8" s="44">
        <v>4196</v>
      </c>
      <c r="BU8" s="44">
        <v>6395</v>
      </c>
      <c r="BV8" s="44">
        <v>8432</v>
      </c>
      <c r="BW8" s="44">
        <v>10387</v>
      </c>
      <c r="BX8" s="44">
        <v>12016</v>
      </c>
      <c r="BY8" s="44">
        <v>373</v>
      </c>
      <c r="BZ8" s="44">
        <v>762</v>
      </c>
      <c r="CA8" s="44">
        <v>1152</v>
      </c>
      <c r="CB8" s="44">
        <v>1403</v>
      </c>
      <c r="CC8" s="44">
        <v>1640</v>
      </c>
      <c r="CD8" s="44">
        <v>1846</v>
      </c>
      <c r="CE8" s="44">
        <v>36</v>
      </c>
      <c r="CF8" s="44">
        <v>92</v>
      </c>
      <c r="CG8" s="44">
        <v>147</v>
      </c>
      <c r="CH8" s="44">
        <v>187</v>
      </c>
      <c r="CI8" s="44">
        <v>224</v>
      </c>
      <c r="CJ8" s="44">
        <v>253</v>
      </c>
      <c r="CK8" s="44">
        <v>124</v>
      </c>
      <c r="CL8" s="44">
        <v>497</v>
      </c>
      <c r="CM8" s="44">
        <v>909</v>
      </c>
      <c r="CN8" s="44">
        <v>1322</v>
      </c>
      <c r="CO8" s="44">
        <v>1732</v>
      </c>
      <c r="CP8" s="44">
        <v>2147</v>
      </c>
      <c r="CQ8" s="130" t="s">
        <v>12</v>
      </c>
      <c r="CR8" s="130" t="s">
        <v>12</v>
      </c>
      <c r="CS8" s="130" t="s">
        <v>12</v>
      </c>
      <c r="CT8" s="130" t="s">
        <v>12</v>
      </c>
      <c r="CU8" s="130" t="s">
        <v>12</v>
      </c>
      <c r="CV8" s="130" t="s">
        <v>12</v>
      </c>
      <c r="CW8" s="130" t="s">
        <v>12</v>
      </c>
      <c r="CX8" s="130" t="s">
        <v>12</v>
      </c>
      <c r="CY8" s="130" t="s">
        <v>12</v>
      </c>
      <c r="CZ8" s="130" t="s">
        <v>12</v>
      </c>
      <c r="DA8" s="130" t="s">
        <v>12</v>
      </c>
      <c r="DB8" s="130" t="s">
        <v>12</v>
      </c>
    </row>
    <row r="9" spans="1:106" s="15" customFormat="1" ht="18.75" x14ac:dyDescent="0.25">
      <c r="A9" s="15" t="s">
        <v>14</v>
      </c>
      <c r="B9" s="161">
        <v>108</v>
      </c>
      <c r="C9" s="161">
        <v>864</v>
      </c>
      <c r="D9" s="161">
        <v>1728</v>
      </c>
      <c r="E9" s="161">
        <v>2862</v>
      </c>
      <c r="F9" s="161">
        <v>3834</v>
      </c>
      <c r="G9" s="161">
        <v>4698.0000000000009</v>
      </c>
      <c r="H9" s="161">
        <v>204</v>
      </c>
      <c r="I9" s="161">
        <v>408</v>
      </c>
      <c r="J9" s="161">
        <v>612</v>
      </c>
      <c r="K9" s="161">
        <v>816</v>
      </c>
      <c r="L9" s="161">
        <v>1020</v>
      </c>
      <c r="M9" s="27">
        <v>50</v>
      </c>
      <c r="N9" s="27">
        <v>52</v>
      </c>
      <c r="O9" s="27">
        <v>58</v>
      </c>
      <c r="P9" s="27">
        <v>62</v>
      </c>
      <c r="Q9" s="27">
        <v>67</v>
      </c>
      <c r="R9" s="162">
        <v>432</v>
      </c>
      <c r="S9" s="162">
        <v>864</v>
      </c>
      <c r="T9" s="162">
        <v>1134.0000000000002</v>
      </c>
      <c r="U9" s="162">
        <v>1350</v>
      </c>
      <c r="V9" s="162">
        <v>1566</v>
      </c>
      <c r="W9" s="58" t="s">
        <v>12</v>
      </c>
      <c r="X9" s="57" t="s">
        <v>12</v>
      </c>
      <c r="Y9" s="57" t="s">
        <v>12</v>
      </c>
      <c r="Z9" s="57" t="s">
        <v>12</v>
      </c>
      <c r="AA9" s="57" t="s">
        <v>12</v>
      </c>
      <c r="AB9" s="57" t="s">
        <v>12</v>
      </c>
      <c r="AC9" s="57" t="s">
        <v>12</v>
      </c>
      <c r="AD9" s="57" t="s">
        <v>12</v>
      </c>
      <c r="AE9" s="57" t="s">
        <v>12</v>
      </c>
      <c r="AF9" s="57" t="s">
        <v>12</v>
      </c>
      <c r="AG9" s="57" t="s">
        <v>12</v>
      </c>
      <c r="AH9" s="57" t="s">
        <v>12</v>
      </c>
      <c r="AI9" s="163">
        <v>5</v>
      </c>
      <c r="AJ9" s="163">
        <v>7</v>
      </c>
      <c r="AK9" s="163">
        <v>10</v>
      </c>
      <c r="AL9" s="163">
        <v>10</v>
      </c>
      <c r="AM9" s="163">
        <v>10</v>
      </c>
      <c r="AN9" s="163">
        <v>10</v>
      </c>
      <c r="AO9" s="164">
        <v>137</v>
      </c>
      <c r="AP9" s="164">
        <v>194</v>
      </c>
      <c r="AQ9" s="41">
        <v>257</v>
      </c>
      <c r="AR9" s="41">
        <v>371</v>
      </c>
      <c r="AS9" s="41">
        <v>490</v>
      </c>
      <c r="AT9" s="164">
        <v>558</v>
      </c>
      <c r="AU9" s="165">
        <v>3</v>
      </c>
      <c r="AV9" s="165">
        <v>7</v>
      </c>
      <c r="AW9" s="165">
        <v>9</v>
      </c>
      <c r="AX9" s="165">
        <v>10</v>
      </c>
      <c r="AY9" s="165">
        <v>12</v>
      </c>
      <c r="AZ9" s="165">
        <v>14</v>
      </c>
      <c r="BA9" s="36" t="s">
        <v>12</v>
      </c>
      <c r="BB9" s="36" t="s">
        <v>12</v>
      </c>
      <c r="BC9" s="36" t="s">
        <v>12</v>
      </c>
      <c r="BD9" s="36" t="s">
        <v>12</v>
      </c>
      <c r="BE9" s="36" t="s">
        <v>12</v>
      </c>
      <c r="BF9" s="37" t="s">
        <v>12</v>
      </c>
      <c r="BG9" s="165">
        <v>1</v>
      </c>
      <c r="BH9" s="165">
        <v>1</v>
      </c>
      <c r="BI9" s="165">
        <v>1</v>
      </c>
      <c r="BJ9" s="165">
        <v>1</v>
      </c>
      <c r="BK9" s="165">
        <v>1</v>
      </c>
      <c r="BL9" s="165">
        <v>1</v>
      </c>
      <c r="BM9" s="165" t="s">
        <v>12</v>
      </c>
      <c r="BN9" s="165">
        <v>1</v>
      </c>
      <c r="BO9" s="165" t="s">
        <v>12</v>
      </c>
      <c r="BP9" s="165" t="s">
        <v>12</v>
      </c>
      <c r="BQ9" s="165" t="s">
        <v>12</v>
      </c>
      <c r="BR9" s="165" t="s">
        <v>12</v>
      </c>
      <c r="BS9" s="44">
        <v>510</v>
      </c>
      <c r="BT9" s="44">
        <v>1168</v>
      </c>
      <c r="BU9" s="44">
        <v>1781</v>
      </c>
      <c r="BV9" s="44">
        <v>2348</v>
      </c>
      <c r="BW9" s="44">
        <v>2892</v>
      </c>
      <c r="BX9" s="44">
        <v>3346</v>
      </c>
      <c r="BY9" s="44">
        <v>104</v>
      </c>
      <c r="BZ9" s="44">
        <v>212</v>
      </c>
      <c r="CA9" s="44">
        <v>321</v>
      </c>
      <c r="CB9" s="44">
        <v>391</v>
      </c>
      <c r="CC9" s="44">
        <v>457</v>
      </c>
      <c r="CD9" s="44">
        <v>514</v>
      </c>
      <c r="CE9" s="44">
        <v>10</v>
      </c>
      <c r="CF9" s="44">
        <v>26</v>
      </c>
      <c r="CG9" s="44">
        <v>41</v>
      </c>
      <c r="CH9" s="44">
        <v>52</v>
      </c>
      <c r="CI9" s="44">
        <v>62</v>
      </c>
      <c r="CJ9" s="44">
        <v>70</v>
      </c>
      <c r="CK9" s="44">
        <v>35</v>
      </c>
      <c r="CL9" s="44">
        <v>138</v>
      </c>
      <c r="CM9" s="44">
        <v>253</v>
      </c>
      <c r="CN9" s="44">
        <v>368</v>
      </c>
      <c r="CO9" s="44">
        <v>482</v>
      </c>
      <c r="CP9" s="44">
        <v>598</v>
      </c>
      <c r="CQ9" s="130" t="s">
        <v>12</v>
      </c>
      <c r="CR9" s="130" t="s">
        <v>12</v>
      </c>
      <c r="CS9" s="130" t="s">
        <v>12</v>
      </c>
      <c r="CT9" s="130" t="s">
        <v>12</v>
      </c>
      <c r="CU9" s="130" t="s">
        <v>12</v>
      </c>
      <c r="CV9" s="130" t="s">
        <v>12</v>
      </c>
      <c r="CW9" s="130" t="s">
        <v>12</v>
      </c>
      <c r="CX9" s="130" t="s">
        <v>12</v>
      </c>
      <c r="CY9" s="130" t="s">
        <v>12</v>
      </c>
      <c r="CZ9" s="130" t="s">
        <v>12</v>
      </c>
      <c r="DA9" s="130" t="s">
        <v>12</v>
      </c>
      <c r="DB9" s="130" t="s">
        <v>12</v>
      </c>
    </row>
    <row r="10" spans="1:106" s="15" customFormat="1" ht="18.75" x14ac:dyDescent="0.25">
      <c r="A10" s="15" t="s">
        <v>15</v>
      </c>
      <c r="B10" s="161">
        <v>66</v>
      </c>
      <c r="C10" s="161">
        <v>528</v>
      </c>
      <c r="D10" s="161">
        <v>1056</v>
      </c>
      <c r="E10" s="161">
        <v>1749</v>
      </c>
      <c r="F10" s="161">
        <v>2343</v>
      </c>
      <c r="G10" s="161">
        <v>2871</v>
      </c>
      <c r="H10" s="161">
        <v>150</v>
      </c>
      <c r="I10" s="161">
        <v>300</v>
      </c>
      <c r="J10" s="161">
        <v>450</v>
      </c>
      <c r="K10" s="161">
        <v>600</v>
      </c>
      <c r="L10" s="161">
        <v>750</v>
      </c>
      <c r="M10" s="27">
        <v>50</v>
      </c>
      <c r="N10" s="27">
        <v>52</v>
      </c>
      <c r="O10" s="27">
        <v>58</v>
      </c>
      <c r="P10" s="27">
        <v>62</v>
      </c>
      <c r="Q10" s="27">
        <v>67</v>
      </c>
      <c r="R10" s="162">
        <v>264</v>
      </c>
      <c r="S10" s="162">
        <v>528</v>
      </c>
      <c r="T10" s="162">
        <v>693</v>
      </c>
      <c r="U10" s="162">
        <v>825</v>
      </c>
      <c r="V10" s="162">
        <v>957</v>
      </c>
      <c r="W10" s="58" t="s">
        <v>12</v>
      </c>
      <c r="X10" s="57" t="s">
        <v>12</v>
      </c>
      <c r="Y10" s="57" t="s">
        <v>12</v>
      </c>
      <c r="Z10" s="57" t="s">
        <v>12</v>
      </c>
      <c r="AA10" s="57" t="s">
        <v>12</v>
      </c>
      <c r="AB10" s="57" t="s">
        <v>12</v>
      </c>
      <c r="AC10" s="57" t="s">
        <v>12</v>
      </c>
      <c r="AD10" s="57" t="s">
        <v>12</v>
      </c>
      <c r="AE10" s="57" t="s">
        <v>12</v>
      </c>
      <c r="AF10" s="57" t="s">
        <v>12</v>
      </c>
      <c r="AG10" s="57" t="s">
        <v>12</v>
      </c>
      <c r="AH10" s="57" t="s">
        <v>12</v>
      </c>
      <c r="AI10" s="163">
        <v>5</v>
      </c>
      <c r="AJ10" s="163">
        <v>7</v>
      </c>
      <c r="AK10" s="163">
        <v>10</v>
      </c>
      <c r="AL10" s="163">
        <v>10</v>
      </c>
      <c r="AM10" s="163">
        <v>10</v>
      </c>
      <c r="AN10" s="163">
        <v>10</v>
      </c>
      <c r="AO10" s="164">
        <v>103</v>
      </c>
      <c r="AP10" s="164">
        <v>146</v>
      </c>
      <c r="AQ10" s="41">
        <v>193</v>
      </c>
      <c r="AR10" s="41">
        <v>278</v>
      </c>
      <c r="AS10" s="41">
        <v>368</v>
      </c>
      <c r="AT10" s="164">
        <v>419</v>
      </c>
      <c r="AU10" s="165">
        <v>3</v>
      </c>
      <c r="AV10" s="165">
        <v>6</v>
      </c>
      <c r="AW10" s="165">
        <v>8</v>
      </c>
      <c r="AX10" s="165">
        <v>10</v>
      </c>
      <c r="AY10" s="165">
        <v>11</v>
      </c>
      <c r="AZ10" s="165">
        <v>12</v>
      </c>
      <c r="BA10" s="36" t="s">
        <v>12</v>
      </c>
      <c r="BB10" s="36" t="s">
        <v>12</v>
      </c>
      <c r="BC10" s="36" t="s">
        <v>12</v>
      </c>
      <c r="BD10" s="36" t="s">
        <v>12</v>
      </c>
      <c r="BE10" s="36" t="s">
        <v>12</v>
      </c>
      <c r="BF10" s="37" t="s">
        <v>12</v>
      </c>
      <c r="BG10" s="165" t="s">
        <v>12</v>
      </c>
      <c r="BH10" s="165" t="s">
        <v>12</v>
      </c>
      <c r="BI10" s="165" t="s">
        <v>12</v>
      </c>
      <c r="BJ10" s="165">
        <v>1</v>
      </c>
      <c r="BK10" s="165">
        <v>1</v>
      </c>
      <c r="BL10" s="165">
        <v>1</v>
      </c>
      <c r="BM10" s="165" t="s">
        <v>12</v>
      </c>
      <c r="BN10" s="165" t="s">
        <v>12</v>
      </c>
      <c r="BO10" s="165" t="s">
        <v>12</v>
      </c>
      <c r="BP10" s="165" t="s">
        <v>12</v>
      </c>
      <c r="BQ10" s="165" t="s">
        <v>12</v>
      </c>
      <c r="BR10" s="165" t="s">
        <v>12</v>
      </c>
      <c r="BS10" s="44">
        <v>300</v>
      </c>
      <c r="BT10" s="44">
        <v>628</v>
      </c>
      <c r="BU10" s="44">
        <v>958</v>
      </c>
      <c r="BV10" s="44">
        <v>1263</v>
      </c>
      <c r="BW10" s="44">
        <v>1556</v>
      </c>
      <c r="BX10" s="44">
        <v>1800</v>
      </c>
      <c r="BY10" s="44">
        <v>55</v>
      </c>
      <c r="BZ10" s="44">
        <v>114</v>
      </c>
      <c r="CA10" s="44">
        <v>173</v>
      </c>
      <c r="CB10" s="44">
        <v>210</v>
      </c>
      <c r="CC10" s="44">
        <v>246</v>
      </c>
      <c r="CD10" s="44">
        <v>276</v>
      </c>
      <c r="CE10" s="44">
        <v>6</v>
      </c>
      <c r="CF10" s="44">
        <v>14</v>
      </c>
      <c r="CG10" s="44">
        <v>22</v>
      </c>
      <c r="CH10" s="44">
        <v>28</v>
      </c>
      <c r="CI10" s="44">
        <v>34</v>
      </c>
      <c r="CJ10" s="44">
        <v>38</v>
      </c>
      <c r="CK10" s="44">
        <v>19</v>
      </c>
      <c r="CL10" s="44">
        <v>74</v>
      </c>
      <c r="CM10" s="44">
        <v>136</v>
      </c>
      <c r="CN10" s="44">
        <v>198</v>
      </c>
      <c r="CO10" s="44">
        <v>259</v>
      </c>
      <c r="CP10" s="44">
        <v>322</v>
      </c>
      <c r="CQ10" s="130" t="s">
        <v>12</v>
      </c>
      <c r="CR10" s="130" t="s">
        <v>12</v>
      </c>
      <c r="CS10" s="130" t="s">
        <v>12</v>
      </c>
      <c r="CT10" s="130" t="s">
        <v>12</v>
      </c>
      <c r="CU10" s="130" t="s">
        <v>12</v>
      </c>
      <c r="CV10" s="130" t="s">
        <v>12</v>
      </c>
      <c r="CW10" s="130" t="s">
        <v>12</v>
      </c>
      <c r="CX10" s="130" t="s">
        <v>12</v>
      </c>
      <c r="CY10" s="130" t="s">
        <v>12</v>
      </c>
      <c r="CZ10" s="130" t="s">
        <v>12</v>
      </c>
      <c r="DA10" s="130" t="s">
        <v>12</v>
      </c>
      <c r="DB10" s="130" t="s">
        <v>12</v>
      </c>
    </row>
    <row r="11" spans="1:106" s="15" customFormat="1" ht="18.75" x14ac:dyDescent="0.25">
      <c r="A11" s="15" t="s">
        <v>16</v>
      </c>
      <c r="B11" s="161">
        <v>36</v>
      </c>
      <c r="C11" s="161">
        <v>288</v>
      </c>
      <c r="D11" s="161">
        <v>576</v>
      </c>
      <c r="E11" s="161">
        <v>954</v>
      </c>
      <c r="F11" s="161">
        <v>1278</v>
      </c>
      <c r="G11" s="161">
        <v>1566</v>
      </c>
      <c r="H11" s="161">
        <v>84</v>
      </c>
      <c r="I11" s="161">
        <v>168</v>
      </c>
      <c r="J11" s="161">
        <v>252</v>
      </c>
      <c r="K11" s="161">
        <v>336</v>
      </c>
      <c r="L11" s="161">
        <v>420</v>
      </c>
      <c r="M11" s="27">
        <v>50</v>
      </c>
      <c r="N11" s="27">
        <v>52</v>
      </c>
      <c r="O11" s="27">
        <v>58</v>
      </c>
      <c r="P11" s="27">
        <v>62</v>
      </c>
      <c r="Q11" s="27">
        <v>67</v>
      </c>
      <c r="R11" s="162">
        <v>144</v>
      </c>
      <c r="S11" s="162">
        <v>288</v>
      </c>
      <c r="T11" s="162">
        <v>378</v>
      </c>
      <c r="U11" s="162">
        <v>450</v>
      </c>
      <c r="V11" s="162">
        <v>522</v>
      </c>
      <c r="W11" s="58" t="s">
        <v>12</v>
      </c>
      <c r="X11" s="57" t="s">
        <v>12</v>
      </c>
      <c r="Y11" s="57" t="s">
        <v>12</v>
      </c>
      <c r="Z11" s="57" t="s">
        <v>12</v>
      </c>
      <c r="AA11" s="57" t="s">
        <v>12</v>
      </c>
      <c r="AB11" s="57" t="s">
        <v>12</v>
      </c>
      <c r="AC11" s="57" t="s">
        <v>12</v>
      </c>
      <c r="AD11" s="57" t="s">
        <v>12</v>
      </c>
      <c r="AE11" s="57" t="s">
        <v>12</v>
      </c>
      <c r="AF11" s="57" t="s">
        <v>12</v>
      </c>
      <c r="AG11" s="57" t="s">
        <v>12</v>
      </c>
      <c r="AH11" s="57" t="s">
        <v>12</v>
      </c>
      <c r="AI11" s="163">
        <v>2</v>
      </c>
      <c r="AJ11" s="163">
        <v>3</v>
      </c>
      <c r="AK11" s="163">
        <v>5</v>
      </c>
      <c r="AL11" s="163">
        <v>5</v>
      </c>
      <c r="AM11" s="163">
        <v>5</v>
      </c>
      <c r="AN11" s="163">
        <v>5</v>
      </c>
      <c r="AO11" s="164">
        <v>57</v>
      </c>
      <c r="AP11" s="164">
        <v>80</v>
      </c>
      <c r="AQ11" s="41">
        <v>106</v>
      </c>
      <c r="AR11" s="41">
        <v>153</v>
      </c>
      <c r="AS11" s="41">
        <v>202</v>
      </c>
      <c r="AT11" s="164">
        <v>231</v>
      </c>
      <c r="AU11" s="165">
        <v>2</v>
      </c>
      <c r="AV11" s="165">
        <v>5</v>
      </c>
      <c r="AW11" s="165">
        <v>7</v>
      </c>
      <c r="AX11" s="165">
        <v>8</v>
      </c>
      <c r="AY11" s="165">
        <v>9</v>
      </c>
      <c r="AZ11" s="165">
        <v>10</v>
      </c>
      <c r="BA11" s="36" t="s">
        <v>12</v>
      </c>
      <c r="BB11" s="36" t="s">
        <v>12</v>
      </c>
      <c r="BC11" s="36" t="s">
        <v>12</v>
      </c>
      <c r="BD11" s="36" t="s">
        <v>12</v>
      </c>
      <c r="BE11" s="36" t="s">
        <v>12</v>
      </c>
      <c r="BF11" s="37" t="s">
        <v>12</v>
      </c>
      <c r="BG11" s="165" t="s">
        <v>12</v>
      </c>
      <c r="BH11" s="165" t="s">
        <v>12</v>
      </c>
      <c r="BI11" s="165" t="s">
        <v>12</v>
      </c>
      <c r="BJ11" s="165" t="s">
        <v>12</v>
      </c>
      <c r="BK11" s="165">
        <v>1</v>
      </c>
      <c r="BL11" s="165">
        <v>1</v>
      </c>
      <c r="BM11" s="165" t="s">
        <v>12</v>
      </c>
      <c r="BN11" s="165" t="s">
        <v>12</v>
      </c>
      <c r="BO11" s="165" t="s">
        <v>12</v>
      </c>
      <c r="BP11" s="165" t="s">
        <v>12</v>
      </c>
      <c r="BQ11" s="165" t="s">
        <v>12</v>
      </c>
      <c r="BR11" s="165" t="s">
        <v>12</v>
      </c>
      <c r="BS11" s="44">
        <v>170</v>
      </c>
      <c r="BT11" s="44">
        <v>343</v>
      </c>
      <c r="BU11" s="44">
        <v>523</v>
      </c>
      <c r="BV11" s="44">
        <v>690</v>
      </c>
      <c r="BW11" s="44">
        <v>850</v>
      </c>
      <c r="BX11" s="44">
        <v>983</v>
      </c>
      <c r="BY11" s="44">
        <v>30</v>
      </c>
      <c r="BZ11" s="44">
        <v>62</v>
      </c>
      <c r="CA11" s="44">
        <v>95</v>
      </c>
      <c r="CB11" s="44">
        <v>115</v>
      </c>
      <c r="CC11" s="44">
        <v>135</v>
      </c>
      <c r="CD11" s="44">
        <v>151</v>
      </c>
      <c r="CE11" s="44">
        <v>3</v>
      </c>
      <c r="CF11" s="44">
        <v>8</v>
      </c>
      <c r="CG11" s="44">
        <v>12</v>
      </c>
      <c r="CH11" s="44">
        <v>15</v>
      </c>
      <c r="CI11" s="44">
        <v>18</v>
      </c>
      <c r="CJ11" s="44">
        <v>21</v>
      </c>
      <c r="CK11" s="44">
        <v>10</v>
      </c>
      <c r="CL11" s="44">
        <v>40</v>
      </c>
      <c r="CM11" s="44">
        <v>74</v>
      </c>
      <c r="CN11" s="44">
        <v>108</v>
      </c>
      <c r="CO11" s="44">
        <v>142</v>
      </c>
      <c r="CP11" s="44">
        <v>176</v>
      </c>
      <c r="CQ11" s="130" t="s">
        <v>12</v>
      </c>
      <c r="CR11" s="130" t="s">
        <v>12</v>
      </c>
      <c r="CS11" s="130" t="s">
        <v>12</v>
      </c>
      <c r="CT11" s="130" t="s">
        <v>12</v>
      </c>
      <c r="CU11" s="130" t="s">
        <v>12</v>
      </c>
      <c r="CV11" s="130" t="s">
        <v>12</v>
      </c>
      <c r="CW11" s="130" t="s">
        <v>12</v>
      </c>
      <c r="CX11" s="130" t="s">
        <v>12</v>
      </c>
      <c r="CY11" s="130" t="s">
        <v>12</v>
      </c>
      <c r="CZ11" s="130" t="s">
        <v>12</v>
      </c>
      <c r="DA11" s="130" t="s">
        <v>12</v>
      </c>
      <c r="DB11" s="130" t="s">
        <v>12</v>
      </c>
    </row>
    <row r="12" spans="1:106" s="15" customFormat="1" ht="18.75" x14ac:dyDescent="0.25">
      <c r="A12" s="15" t="s">
        <v>17</v>
      </c>
      <c r="B12" s="161">
        <v>36</v>
      </c>
      <c r="C12" s="161">
        <v>288</v>
      </c>
      <c r="D12" s="161">
        <v>576</v>
      </c>
      <c r="E12" s="161">
        <v>954</v>
      </c>
      <c r="F12" s="161">
        <v>1278</v>
      </c>
      <c r="G12" s="161">
        <v>1566</v>
      </c>
      <c r="H12" s="161">
        <v>90</v>
      </c>
      <c r="I12" s="161">
        <v>180</v>
      </c>
      <c r="J12" s="161">
        <v>270</v>
      </c>
      <c r="K12" s="161">
        <v>360</v>
      </c>
      <c r="L12" s="161">
        <v>450</v>
      </c>
      <c r="M12" s="27">
        <v>50</v>
      </c>
      <c r="N12" s="27">
        <v>52</v>
      </c>
      <c r="O12" s="27">
        <v>58</v>
      </c>
      <c r="P12" s="27">
        <v>62</v>
      </c>
      <c r="Q12" s="27">
        <v>67</v>
      </c>
      <c r="R12" s="162">
        <v>144</v>
      </c>
      <c r="S12" s="162">
        <v>288</v>
      </c>
      <c r="T12" s="162">
        <v>378</v>
      </c>
      <c r="U12" s="162">
        <v>450</v>
      </c>
      <c r="V12" s="162">
        <v>522</v>
      </c>
      <c r="W12" s="58" t="s">
        <v>12</v>
      </c>
      <c r="X12" s="57" t="s">
        <v>12</v>
      </c>
      <c r="Y12" s="57" t="s">
        <v>12</v>
      </c>
      <c r="Z12" s="57" t="s">
        <v>12</v>
      </c>
      <c r="AA12" s="57" t="s">
        <v>12</v>
      </c>
      <c r="AB12" s="57" t="s">
        <v>12</v>
      </c>
      <c r="AC12" s="57" t="s">
        <v>12</v>
      </c>
      <c r="AD12" s="57" t="s">
        <v>12</v>
      </c>
      <c r="AE12" s="57" t="s">
        <v>12</v>
      </c>
      <c r="AF12" s="57" t="s">
        <v>12</v>
      </c>
      <c r="AG12" s="57" t="s">
        <v>12</v>
      </c>
      <c r="AH12" s="57" t="s">
        <v>12</v>
      </c>
      <c r="AI12" s="163">
        <v>2</v>
      </c>
      <c r="AJ12" s="163">
        <v>3</v>
      </c>
      <c r="AK12" s="163">
        <v>5</v>
      </c>
      <c r="AL12" s="163">
        <v>5</v>
      </c>
      <c r="AM12" s="163">
        <v>5</v>
      </c>
      <c r="AN12" s="163">
        <v>5</v>
      </c>
      <c r="AO12" s="164">
        <v>63</v>
      </c>
      <c r="AP12" s="164">
        <v>89</v>
      </c>
      <c r="AQ12" s="41">
        <v>118</v>
      </c>
      <c r="AR12" s="41">
        <v>170</v>
      </c>
      <c r="AS12" s="41">
        <v>224</v>
      </c>
      <c r="AT12" s="164">
        <v>256</v>
      </c>
      <c r="AU12" s="165">
        <v>2</v>
      </c>
      <c r="AV12" s="165">
        <v>5</v>
      </c>
      <c r="AW12" s="165">
        <v>7</v>
      </c>
      <c r="AX12" s="165">
        <v>8</v>
      </c>
      <c r="AY12" s="165">
        <v>9</v>
      </c>
      <c r="AZ12" s="165">
        <v>10</v>
      </c>
      <c r="BA12" s="36" t="s">
        <v>12</v>
      </c>
      <c r="BB12" s="36" t="s">
        <v>12</v>
      </c>
      <c r="BC12" s="36" t="s">
        <v>12</v>
      </c>
      <c r="BD12" s="36" t="s">
        <v>12</v>
      </c>
      <c r="BE12" s="36" t="s">
        <v>12</v>
      </c>
      <c r="BF12" s="37" t="s">
        <v>12</v>
      </c>
      <c r="BG12" s="165" t="s">
        <v>12</v>
      </c>
      <c r="BH12" s="165" t="s">
        <v>12</v>
      </c>
      <c r="BI12" s="165">
        <v>1</v>
      </c>
      <c r="BJ12" s="165">
        <v>1</v>
      </c>
      <c r="BK12" s="165">
        <v>1</v>
      </c>
      <c r="BL12" s="165">
        <v>1</v>
      </c>
      <c r="BM12" s="165" t="s">
        <v>12</v>
      </c>
      <c r="BN12" s="165" t="s">
        <v>12</v>
      </c>
      <c r="BO12" s="165" t="s">
        <v>12</v>
      </c>
      <c r="BP12" s="165" t="s">
        <v>12</v>
      </c>
      <c r="BQ12" s="165" t="s">
        <v>12</v>
      </c>
      <c r="BR12" s="165" t="s">
        <v>12</v>
      </c>
      <c r="BS12" s="44">
        <v>160</v>
      </c>
      <c r="BT12" s="44">
        <v>342</v>
      </c>
      <c r="BU12" s="44">
        <v>521</v>
      </c>
      <c r="BV12" s="44">
        <v>687</v>
      </c>
      <c r="BW12" s="44">
        <v>846</v>
      </c>
      <c r="BX12" s="44">
        <v>979</v>
      </c>
      <c r="BY12" s="44">
        <v>30</v>
      </c>
      <c r="BZ12" s="44">
        <v>62</v>
      </c>
      <c r="CA12" s="44">
        <v>94</v>
      </c>
      <c r="CB12" s="44">
        <v>115</v>
      </c>
      <c r="CC12" s="44">
        <v>135</v>
      </c>
      <c r="CD12" s="44">
        <v>150</v>
      </c>
      <c r="CE12" s="44">
        <v>3</v>
      </c>
      <c r="CF12" s="44">
        <v>7</v>
      </c>
      <c r="CG12" s="44">
        <v>12</v>
      </c>
      <c r="CH12" s="44">
        <v>15</v>
      </c>
      <c r="CI12" s="44">
        <v>18</v>
      </c>
      <c r="CJ12" s="44">
        <v>21</v>
      </c>
      <c r="CK12" s="44">
        <v>10</v>
      </c>
      <c r="CL12" s="44">
        <v>41</v>
      </c>
      <c r="CM12" s="44">
        <v>74</v>
      </c>
      <c r="CN12" s="44">
        <v>108</v>
      </c>
      <c r="CO12" s="44">
        <v>141</v>
      </c>
      <c r="CP12" s="44">
        <v>175</v>
      </c>
      <c r="CQ12" s="130" t="s">
        <v>12</v>
      </c>
      <c r="CR12" s="130" t="s">
        <v>12</v>
      </c>
      <c r="CS12" s="130" t="s">
        <v>12</v>
      </c>
      <c r="CT12" s="130" t="s">
        <v>12</v>
      </c>
      <c r="CU12" s="130" t="s">
        <v>12</v>
      </c>
      <c r="CV12" s="130" t="s">
        <v>12</v>
      </c>
      <c r="CW12" s="130" t="s">
        <v>12</v>
      </c>
      <c r="CX12" s="130" t="s">
        <v>12</v>
      </c>
      <c r="CY12" s="130" t="s">
        <v>12</v>
      </c>
      <c r="CZ12" s="130" t="s">
        <v>12</v>
      </c>
      <c r="DA12" s="130" t="s">
        <v>12</v>
      </c>
      <c r="DB12" s="130" t="s">
        <v>12</v>
      </c>
    </row>
    <row r="13" spans="1:106" s="15" customFormat="1" ht="18.75" x14ac:dyDescent="0.25">
      <c r="A13" s="15" t="s">
        <v>18</v>
      </c>
      <c r="B13" s="161">
        <v>17</v>
      </c>
      <c r="C13" s="161">
        <v>133</v>
      </c>
      <c r="D13" s="161">
        <v>266</v>
      </c>
      <c r="E13" s="161">
        <v>440</v>
      </c>
      <c r="F13" s="161">
        <v>589</v>
      </c>
      <c r="G13" s="161">
        <v>722</v>
      </c>
      <c r="H13" s="161">
        <v>18</v>
      </c>
      <c r="I13" s="161">
        <v>36</v>
      </c>
      <c r="J13" s="161">
        <v>54</v>
      </c>
      <c r="K13" s="161">
        <v>72</v>
      </c>
      <c r="L13" s="161">
        <v>90</v>
      </c>
      <c r="M13" s="27">
        <v>31</v>
      </c>
      <c r="N13" s="27">
        <v>35</v>
      </c>
      <c r="O13" s="27">
        <v>37</v>
      </c>
      <c r="P13" s="27">
        <v>40</v>
      </c>
      <c r="Q13" s="27">
        <v>42</v>
      </c>
      <c r="R13" s="162">
        <v>66</v>
      </c>
      <c r="S13" s="162">
        <v>133</v>
      </c>
      <c r="T13" s="162">
        <v>174</v>
      </c>
      <c r="U13" s="162">
        <v>208</v>
      </c>
      <c r="V13" s="162">
        <v>241</v>
      </c>
      <c r="W13" s="58" t="s">
        <v>12</v>
      </c>
      <c r="X13" s="57" t="s">
        <v>12</v>
      </c>
      <c r="Y13" s="57" t="s">
        <v>12</v>
      </c>
      <c r="Z13" s="57" t="s">
        <v>12</v>
      </c>
      <c r="AA13" s="57" t="s">
        <v>12</v>
      </c>
      <c r="AB13" s="57" t="s">
        <v>12</v>
      </c>
      <c r="AC13" s="57" t="s">
        <v>12</v>
      </c>
      <c r="AD13" s="57" t="s">
        <v>12</v>
      </c>
      <c r="AE13" s="57" t="s">
        <v>12</v>
      </c>
      <c r="AF13" s="57" t="s">
        <v>12</v>
      </c>
      <c r="AG13" s="57" t="s">
        <v>12</v>
      </c>
      <c r="AH13" s="57" t="s">
        <v>12</v>
      </c>
      <c r="AI13" s="163">
        <v>2</v>
      </c>
      <c r="AJ13" s="163">
        <v>3</v>
      </c>
      <c r="AK13" s="163">
        <v>5</v>
      </c>
      <c r="AL13" s="163">
        <v>5</v>
      </c>
      <c r="AM13" s="163">
        <v>5</v>
      </c>
      <c r="AN13" s="163">
        <v>5</v>
      </c>
      <c r="AO13" s="164">
        <v>11</v>
      </c>
      <c r="AP13" s="164">
        <v>15</v>
      </c>
      <c r="AQ13" s="41">
        <v>20</v>
      </c>
      <c r="AR13" s="41">
        <v>29</v>
      </c>
      <c r="AS13" s="41">
        <v>38</v>
      </c>
      <c r="AT13" s="164">
        <v>44</v>
      </c>
      <c r="AU13" s="165">
        <v>1</v>
      </c>
      <c r="AV13" s="165">
        <v>2</v>
      </c>
      <c r="AW13" s="165">
        <v>3</v>
      </c>
      <c r="AX13" s="165">
        <v>3</v>
      </c>
      <c r="AY13" s="165">
        <v>3</v>
      </c>
      <c r="AZ13" s="165">
        <v>3</v>
      </c>
      <c r="BA13" s="36" t="s">
        <v>12</v>
      </c>
      <c r="BB13" s="36" t="s">
        <v>12</v>
      </c>
      <c r="BC13" s="36" t="s">
        <v>12</v>
      </c>
      <c r="BD13" s="36" t="s">
        <v>12</v>
      </c>
      <c r="BE13" s="36" t="s">
        <v>12</v>
      </c>
      <c r="BF13" s="37" t="s">
        <v>12</v>
      </c>
      <c r="BG13" s="165" t="s">
        <v>12</v>
      </c>
      <c r="BH13" s="165" t="s">
        <v>12</v>
      </c>
      <c r="BI13" s="165" t="s">
        <v>12</v>
      </c>
      <c r="BJ13" s="165">
        <v>1</v>
      </c>
      <c r="BK13" s="165">
        <v>1</v>
      </c>
      <c r="BL13" s="165">
        <v>1</v>
      </c>
      <c r="BM13" s="165" t="s">
        <v>12</v>
      </c>
      <c r="BN13" s="165" t="s">
        <v>12</v>
      </c>
      <c r="BO13" s="165" t="s">
        <v>12</v>
      </c>
      <c r="BP13" s="165" t="s">
        <v>12</v>
      </c>
      <c r="BQ13" s="165" t="s">
        <v>12</v>
      </c>
      <c r="BR13" s="165" t="s">
        <v>12</v>
      </c>
      <c r="BS13" s="44">
        <v>75</v>
      </c>
      <c r="BT13" s="44">
        <v>158</v>
      </c>
      <c r="BU13" s="44">
        <v>241</v>
      </c>
      <c r="BV13" s="44">
        <v>317</v>
      </c>
      <c r="BW13" s="44">
        <v>391</v>
      </c>
      <c r="BX13" s="44">
        <v>452</v>
      </c>
      <c r="BY13" s="44">
        <v>15</v>
      </c>
      <c r="BZ13" s="44">
        <v>29</v>
      </c>
      <c r="CA13" s="44">
        <v>43</v>
      </c>
      <c r="CB13" s="44">
        <v>53</v>
      </c>
      <c r="CC13" s="44">
        <v>60</v>
      </c>
      <c r="CD13" s="44">
        <v>69</v>
      </c>
      <c r="CE13" s="44">
        <v>1</v>
      </c>
      <c r="CF13" s="44">
        <v>3</v>
      </c>
      <c r="CG13" s="44">
        <v>6</v>
      </c>
      <c r="CH13" s="44">
        <v>7</v>
      </c>
      <c r="CI13" s="44">
        <v>8</v>
      </c>
      <c r="CJ13" s="44">
        <v>10</v>
      </c>
      <c r="CK13" s="44">
        <v>5</v>
      </c>
      <c r="CL13" s="44">
        <v>19</v>
      </c>
      <c r="CM13" s="44">
        <v>34</v>
      </c>
      <c r="CN13" s="44">
        <v>50</v>
      </c>
      <c r="CO13" s="44">
        <v>65</v>
      </c>
      <c r="CP13" s="44">
        <v>81</v>
      </c>
      <c r="CQ13" s="130" t="s">
        <v>12</v>
      </c>
      <c r="CR13" s="130" t="s">
        <v>12</v>
      </c>
      <c r="CS13" s="130" t="s">
        <v>12</v>
      </c>
      <c r="CT13" s="130" t="s">
        <v>12</v>
      </c>
      <c r="CU13" s="130" t="s">
        <v>12</v>
      </c>
      <c r="CV13" s="130" t="s">
        <v>12</v>
      </c>
      <c r="CW13" s="130" t="s">
        <v>12</v>
      </c>
      <c r="CX13" s="130" t="s">
        <v>12</v>
      </c>
      <c r="CY13" s="130" t="s">
        <v>12</v>
      </c>
      <c r="CZ13" s="130" t="s">
        <v>12</v>
      </c>
      <c r="DA13" s="130" t="s">
        <v>12</v>
      </c>
      <c r="DB13" s="130" t="s">
        <v>12</v>
      </c>
    </row>
    <row r="14" spans="1:106" s="15" customFormat="1" ht="18.75" x14ac:dyDescent="0.25">
      <c r="A14" s="15" t="s">
        <v>19</v>
      </c>
      <c r="B14" s="161">
        <v>30</v>
      </c>
      <c r="C14" s="161">
        <v>234</v>
      </c>
      <c r="D14" s="161">
        <v>467</v>
      </c>
      <c r="E14" s="161">
        <v>774</v>
      </c>
      <c r="F14" s="161">
        <v>1037</v>
      </c>
      <c r="G14" s="161">
        <v>1270</v>
      </c>
      <c r="H14" s="161">
        <v>48</v>
      </c>
      <c r="I14" s="161">
        <v>96</v>
      </c>
      <c r="J14" s="161">
        <v>144</v>
      </c>
      <c r="K14" s="161">
        <v>192</v>
      </c>
      <c r="L14" s="161">
        <v>240</v>
      </c>
      <c r="M14" s="27">
        <v>52</v>
      </c>
      <c r="N14" s="27">
        <v>58</v>
      </c>
      <c r="O14" s="27">
        <v>62</v>
      </c>
      <c r="P14" s="27">
        <v>67</v>
      </c>
      <c r="Q14" s="27">
        <v>71</v>
      </c>
      <c r="R14" s="162">
        <v>117</v>
      </c>
      <c r="S14" s="162">
        <v>234</v>
      </c>
      <c r="T14" s="162">
        <v>307</v>
      </c>
      <c r="U14" s="162">
        <v>365</v>
      </c>
      <c r="V14" s="162">
        <v>423</v>
      </c>
      <c r="W14" s="58">
        <v>4</v>
      </c>
      <c r="X14" s="57">
        <v>6</v>
      </c>
      <c r="Y14" s="166">
        <v>2</v>
      </c>
      <c r="Z14" s="166">
        <v>2</v>
      </c>
      <c r="AA14" s="166">
        <v>6</v>
      </c>
      <c r="AB14" s="57">
        <v>2</v>
      </c>
      <c r="AC14" s="57">
        <v>5096</v>
      </c>
      <c r="AD14" s="57">
        <v>11599</v>
      </c>
      <c r="AE14" s="167">
        <v>4603</v>
      </c>
      <c r="AF14" s="167">
        <v>3696</v>
      </c>
      <c r="AG14" s="167">
        <v>11599</v>
      </c>
      <c r="AH14" s="57">
        <v>4603</v>
      </c>
      <c r="AI14" s="163">
        <v>2</v>
      </c>
      <c r="AJ14" s="163">
        <v>3</v>
      </c>
      <c r="AK14" s="163">
        <v>5</v>
      </c>
      <c r="AL14" s="163">
        <v>5</v>
      </c>
      <c r="AM14" s="163">
        <v>5</v>
      </c>
      <c r="AN14" s="163">
        <v>5</v>
      </c>
      <c r="AO14" s="164">
        <v>32</v>
      </c>
      <c r="AP14" s="164">
        <v>45</v>
      </c>
      <c r="AQ14" s="41">
        <v>60</v>
      </c>
      <c r="AR14" s="41">
        <v>86</v>
      </c>
      <c r="AS14" s="41">
        <v>114</v>
      </c>
      <c r="AT14" s="164">
        <v>130</v>
      </c>
      <c r="AU14" s="165">
        <v>1</v>
      </c>
      <c r="AV14" s="165">
        <v>2</v>
      </c>
      <c r="AW14" s="165">
        <v>3</v>
      </c>
      <c r="AX14" s="165">
        <v>3</v>
      </c>
      <c r="AY14" s="165">
        <v>4</v>
      </c>
      <c r="AZ14" s="165">
        <v>5</v>
      </c>
      <c r="BA14" s="36" t="s">
        <v>12</v>
      </c>
      <c r="BB14" s="36" t="s">
        <v>12</v>
      </c>
      <c r="BC14" s="36" t="s">
        <v>12</v>
      </c>
      <c r="BD14" s="36" t="s">
        <v>12</v>
      </c>
      <c r="BE14" s="36" t="s">
        <v>12</v>
      </c>
      <c r="BF14" s="37" t="s">
        <v>12</v>
      </c>
      <c r="BG14" s="165" t="s">
        <v>12</v>
      </c>
      <c r="BH14" s="165" t="s">
        <v>12</v>
      </c>
      <c r="BI14" s="165" t="s">
        <v>12</v>
      </c>
      <c r="BJ14" s="165" t="s">
        <v>12</v>
      </c>
      <c r="BK14" s="165">
        <v>1</v>
      </c>
      <c r="BL14" s="165">
        <v>1</v>
      </c>
      <c r="BM14" s="165" t="s">
        <v>12</v>
      </c>
      <c r="BN14" s="165" t="s">
        <v>12</v>
      </c>
      <c r="BO14" s="165" t="s">
        <v>12</v>
      </c>
      <c r="BP14" s="165" t="s">
        <v>12</v>
      </c>
      <c r="BQ14" s="165" t="s">
        <v>12</v>
      </c>
      <c r="BR14" s="165" t="s">
        <v>12</v>
      </c>
      <c r="BS14" s="44">
        <v>130</v>
      </c>
      <c r="BT14" s="44">
        <v>267</v>
      </c>
      <c r="BU14" s="44">
        <v>407</v>
      </c>
      <c r="BV14" s="44">
        <v>537</v>
      </c>
      <c r="BW14" s="44">
        <v>661</v>
      </c>
      <c r="BX14" s="44">
        <v>765</v>
      </c>
      <c r="BY14" s="44">
        <v>25</v>
      </c>
      <c r="BZ14" s="44">
        <v>48</v>
      </c>
      <c r="CA14" s="44">
        <v>73</v>
      </c>
      <c r="CB14" s="44">
        <v>89</v>
      </c>
      <c r="CC14" s="44">
        <v>105</v>
      </c>
      <c r="CD14" s="44">
        <v>117</v>
      </c>
      <c r="CE14" s="44">
        <v>2</v>
      </c>
      <c r="CF14" s="44">
        <v>6</v>
      </c>
      <c r="CG14" s="44">
        <v>9</v>
      </c>
      <c r="CH14" s="44">
        <v>12</v>
      </c>
      <c r="CI14" s="44">
        <v>14</v>
      </c>
      <c r="CJ14" s="44">
        <v>16</v>
      </c>
      <c r="CK14" s="44">
        <v>8</v>
      </c>
      <c r="CL14" s="44">
        <v>32</v>
      </c>
      <c r="CM14" s="44">
        <v>58</v>
      </c>
      <c r="CN14" s="44">
        <v>84</v>
      </c>
      <c r="CO14" s="44">
        <v>110</v>
      </c>
      <c r="CP14" s="44">
        <v>137</v>
      </c>
      <c r="CQ14" s="130" t="s">
        <v>12</v>
      </c>
      <c r="CR14" s="130" t="s">
        <v>12</v>
      </c>
      <c r="CS14" s="130" t="s">
        <v>12</v>
      </c>
      <c r="CT14" s="130" t="s">
        <v>12</v>
      </c>
      <c r="CU14" s="130" t="s">
        <v>12</v>
      </c>
      <c r="CV14" s="130" t="s">
        <v>12</v>
      </c>
      <c r="CW14" s="130" t="s">
        <v>12</v>
      </c>
      <c r="CX14" s="130" t="s">
        <v>12</v>
      </c>
      <c r="CY14" s="130" t="s">
        <v>12</v>
      </c>
      <c r="CZ14" s="130" t="s">
        <v>12</v>
      </c>
      <c r="DA14" s="130" t="s">
        <v>12</v>
      </c>
      <c r="DB14" s="130" t="s">
        <v>12</v>
      </c>
    </row>
    <row r="15" spans="1:106" s="15" customFormat="1" ht="18.75" x14ac:dyDescent="0.25">
      <c r="A15" s="15" t="s">
        <v>20</v>
      </c>
      <c r="B15" s="161">
        <v>18</v>
      </c>
      <c r="C15" s="161">
        <v>144</v>
      </c>
      <c r="D15" s="161">
        <v>288</v>
      </c>
      <c r="E15" s="161">
        <v>477</v>
      </c>
      <c r="F15" s="161">
        <v>639</v>
      </c>
      <c r="G15" s="161">
        <v>783</v>
      </c>
      <c r="H15" s="161">
        <v>30</v>
      </c>
      <c r="I15" s="161">
        <v>60</v>
      </c>
      <c r="J15" s="161">
        <v>90</v>
      </c>
      <c r="K15" s="161">
        <v>120</v>
      </c>
      <c r="L15" s="161">
        <v>150</v>
      </c>
      <c r="M15" s="27">
        <v>52</v>
      </c>
      <c r="N15" s="27">
        <v>58</v>
      </c>
      <c r="O15" s="27">
        <v>62</v>
      </c>
      <c r="P15" s="27">
        <v>67</v>
      </c>
      <c r="Q15" s="27">
        <v>71</v>
      </c>
      <c r="R15" s="162">
        <v>72</v>
      </c>
      <c r="S15" s="162">
        <v>144</v>
      </c>
      <c r="T15" s="162">
        <v>189</v>
      </c>
      <c r="U15" s="162">
        <v>225</v>
      </c>
      <c r="V15" s="162">
        <v>261</v>
      </c>
      <c r="W15" s="58" t="s">
        <v>12</v>
      </c>
      <c r="X15" s="57" t="s">
        <v>12</v>
      </c>
      <c r="Y15" s="58" t="s">
        <v>12</v>
      </c>
      <c r="Z15" s="58" t="s">
        <v>12</v>
      </c>
      <c r="AA15" s="58" t="s">
        <v>12</v>
      </c>
      <c r="AB15" s="57" t="s">
        <v>12</v>
      </c>
      <c r="AC15" s="57" t="s">
        <v>12</v>
      </c>
      <c r="AD15" s="57" t="s">
        <v>12</v>
      </c>
      <c r="AE15" s="57" t="s">
        <v>12</v>
      </c>
      <c r="AF15" s="57" t="s">
        <v>12</v>
      </c>
      <c r="AG15" s="57" t="s">
        <v>12</v>
      </c>
      <c r="AH15" s="57" t="s">
        <v>12</v>
      </c>
      <c r="AI15" s="163">
        <v>2</v>
      </c>
      <c r="AJ15" s="163">
        <v>3</v>
      </c>
      <c r="AK15" s="163">
        <v>5</v>
      </c>
      <c r="AL15" s="163">
        <v>5</v>
      </c>
      <c r="AM15" s="163">
        <v>5</v>
      </c>
      <c r="AN15" s="163">
        <v>5</v>
      </c>
      <c r="AO15" s="164">
        <v>20</v>
      </c>
      <c r="AP15" s="164">
        <v>28</v>
      </c>
      <c r="AQ15" s="41">
        <v>37</v>
      </c>
      <c r="AR15" s="41">
        <v>53</v>
      </c>
      <c r="AS15" s="41">
        <v>70</v>
      </c>
      <c r="AT15" s="164">
        <v>80</v>
      </c>
      <c r="AU15" s="165">
        <v>1</v>
      </c>
      <c r="AV15" s="165">
        <v>2</v>
      </c>
      <c r="AW15" s="165">
        <v>3</v>
      </c>
      <c r="AX15" s="165">
        <v>3</v>
      </c>
      <c r="AY15" s="165">
        <v>4</v>
      </c>
      <c r="AZ15" s="165">
        <v>4</v>
      </c>
      <c r="BA15" s="36" t="s">
        <v>12</v>
      </c>
      <c r="BB15" s="36" t="s">
        <v>12</v>
      </c>
      <c r="BC15" s="36" t="s">
        <v>12</v>
      </c>
      <c r="BD15" s="36" t="s">
        <v>12</v>
      </c>
      <c r="BE15" s="36" t="s">
        <v>12</v>
      </c>
      <c r="BF15" s="37" t="s">
        <v>12</v>
      </c>
      <c r="BG15" s="165" t="s">
        <v>12</v>
      </c>
      <c r="BH15" s="165" t="s">
        <v>12</v>
      </c>
      <c r="BI15" s="165" t="s">
        <v>12</v>
      </c>
      <c r="BJ15" s="165" t="s">
        <v>12</v>
      </c>
      <c r="BK15" s="165" t="s">
        <v>12</v>
      </c>
      <c r="BL15" s="165">
        <v>1</v>
      </c>
      <c r="BM15" s="165" t="s">
        <v>12</v>
      </c>
      <c r="BN15" s="165" t="s">
        <v>12</v>
      </c>
      <c r="BO15" s="165" t="s">
        <v>12</v>
      </c>
      <c r="BP15" s="165" t="s">
        <v>12</v>
      </c>
      <c r="BQ15" s="165" t="s">
        <v>12</v>
      </c>
      <c r="BR15" s="165" t="s">
        <v>12</v>
      </c>
      <c r="BS15" s="44">
        <v>80</v>
      </c>
      <c r="BT15" s="44">
        <v>172</v>
      </c>
      <c r="BU15" s="44">
        <v>262</v>
      </c>
      <c r="BV15" s="44">
        <v>345</v>
      </c>
      <c r="BW15" s="44">
        <v>425</v>
      </c>
      <c r="BX15" s="44">
        <v>492</v>
      </c>
      <c r="BY15" s="44">
        <v>15</v>
      </c>
      <c r="BZ15" s="44">
        <v>30</v>
      </c>
      <c r="CA15" s="44">
        <v>47</v>
      </c>
      <c r="CB15" s="44">
        <v>57</v>
      </c>
      <c r="CC15" s="44">
        <v>67</v>
      </c>
      <c r="CD15" s="44">
        <v>76</v>
      </c>
      <c r="CE15" s="44">
        <v>2</v>
      </c>
      <c r="CF15" s="44">
        <v>4</v>
      </c>
      <c r="CG15" s="44">
        <v>6</v>
      </c>
      <c r="CH15" s="44">
        <v>8</v>
      </c>
      <c r="CI15" s="44">
        <v>9</v>
      </c>
      <c r="CJ15" s="44">
        <v>10</v>
      </c>
      <c r="CK15" s="44">
        <v>5</v>
      </c>
      <c r="CL15" s="44">
        <v>20</v>
      </c>
      <c r="CM15" s="44">
        <v>37</v>
      </c>
      <c r="CN15" s="44">
        <v>54</v>
      </c>
      <c r="CO15" s="44">
        <v>71</v>
      </c>
      <c r="CP15" s="44">
        <v>88</v>
      </c>
      <c r="CQ15" s="130" t="s">
        <v>12</v>
      </c>
      <c r="CR15" s="130" t="s">
        <v>12</v>
      </c>
      <c r="CS15" s="130" t="s">
        <v>12</v>
      </c>
      <c r="CT15" s="130" t="s">
        <v>12</v>
      </c>
      <c r="CU15" s="130" t="s">
        <v>12</v>
      </c>
      <c r="CV15" s="130" t="s">
        <v>12</v>
      </c>
      <c r="CW15" s="130" t="s">
        <v>12</v>
      </c>
      <c r="CX15" s="130" t="s">
        <v>12</v>
      </c>
      <c r="CY15" s="130" t="s">
        <v>12</v>
      </c>
      <c r="CZ15" s="130" t="s">
        <v>12</v>
      </c>
      <c r="DA15" s="130" t="s">
        <v>12</v>
      </c>
      <c r="DB15" s="130" t="s">
        <v>12</v>
      </c>
    </row>
    <row r="16" spans="1:106" s="15" customFormat="1" ht="18.75" x14ac:dyDescent="0.25">
      <c r="A16" s="15" t="s">
        <v>21</v>
      </c>
      <c r="B16" s="161">
        <v>45</v>
      </c>
      <c r="C16" s="161">
        <v>360</v>
      </c>
      <c r="D16" s="161">
        <v>720</v>
      </c>
      <c r="E16" s="161">
        <v>1192</v>
      </c>
      <c r="F16" s="161">
        <v>1597</v>
      </c>
      <c r="G16" s="161">
        <v>1958</v>
      </c>
      <c r="H16" s="161">
        <v>66.000000000000014</v>
      </c>
      <c r="I16" s="161">
        <v>132.00000000000003</v>
      </c>
      <c r="J16" s="161">
        <v>198</v>
      </c>
      <c r="K16" s="161">
        <v>264.00000000000006</v>
      </c>
      <c r="L16" s="161">
        <v>330</v>
      </c>
      <c r="M16" s="27">
        <v>50</v>
      </c>
      <c r="N16" s="27">
        <v>52</v>
      </c>
      <c r="O16" s="27">
        <v>58</v>
      </c>
      <c r="P16" s="27">
        <v>62</v>
      </c>
      <c r="Q16" s="27">
        <v>67</v>
      </c>
      <c r="R16" s="162">
        <v>180</v>
      </c>
      <c r="S16" s="162">
        <v>360</v>
      </c>
      <c r="T16" s="162">
        <v>473</v>
      </c>
      <c r="U16" s="162">
        <v>563</v>
      </c>
      <c r="V16" s="162">
        <v>653</v>
      </c>
      <c r="W16" s="58">
        <v>4</v>
      </c>
      <c r="X16" s="57">
        <v>6</v>
      </c>
      <c r="Y16" s="166">
        <v>2</v>
      </c>
      <c r="Z16" s="166">
        <v>2</v>
      </c>
      <c r="AA16" s="166">
        <v>6</v>
      </c>
      <c r="AB16" s="57">
        <v>2</v>
      </c>
      <c r="AC16" s="57">
        <v>8400</v>
      </c>
      <c r="AD16" s="57">
        <v>12600</v>
      </c>
      <c r="AE16" s="167">
        <v>4200</v>
      </c>
      <c r="AF16" s="167">
        <v>4200</v>
      </c>
      <c r="AG16" s="167">
        <v>12600</v>
      </c>
      <c r="AH16" s="57">
        <v>4200</v>
      </c>
      <c r="AI16" s="163">
        <v>2</v>
      </c>
      <c r="AJ16" s="163">
        <v>3</v>
      </c>
      <c r="AK16" s="163">
        <v>5</v>
      </c>
      <c r="AL16" s="163">
        <v>5</v>
      </c>
      <c r="AM16" s="163">
        <v>5</v>
      </c>
      <c r="AN16" s="163">
        <v>5</v>
      </c>
      <c r="AO16" s="164">
        <v>47</v>
      </c>
      <c r="AP16" s="164">
        <v>66</v>
      </c>
      <c r="AQ16" s="41">
        <v>88</v>
      </c>
      <c r="AR16" s="41">
        <v>126</v>
      </c>
      <c r="AS16" s="41">
        <v>167</v>
      </c>
      <c r="AT16" s="164">
        <v>190</v>
      </c>
      <c r="AU16" s="165">
        <v>1</v>
      </c>
      <c r="AV16" s="165">
        <v>2</v>
      </c>
      <c r="AW16" s="165">
        <v>3</v>
      </c>
      <c r="AX16" s="165">
        <v>3</v>
      </c>
      <c r="AY16" s="165">
        <v>4</v>
      </c>
      <c r="AZ16" s="165">
        <v>5</v>
      </c>
      <c r="BA16" s="36" t="s">
        <v>12</v>
      </c>
      <c r="BB16" s="36">
        <v>1</v>
      </c>
      <c r="BC16" s="36">
        <v>4</v>
      </c>
      <c r="BD16" s="36">
        <v>5</v>
      </c>
      <c r="BE16" s="40">
        <v>5</v>
      </c>
      <c r="BF16" s="36">
        <v>4</v>
      </c>
      <c r="BG16" s="165" t="s">
        <v>12</v>
      </c>
      <c r="BH16" s="165">
        <v>1</v>
      </c>
      <c r="BI16" s="165">
        <v>1</v>
      </c>
      <c r="BJ16" s="165">
        <v>1</v>
      </c>
      <c r="BK16" s="165">
        <v>1</v>
      </c>
      <c r="BL16" s="165">
        <v>1</v>
      </c>
      <c r="BM16" s="165" t="s">
        <v>12</v>
      </c>
      <c r="BN16" s="165" t="s">
        <v>12</v>
      </c>
      <c r="BO16" s="165" t="s">
        <v>12</v>
      </c>
      <c r="BP16" s="165" t="s">
        <v>12</v>
      </c>
      <c r="BQ16" s="165" t="s">
        <v>12</v>
      </c>
      <c r="BR16" s="165" t="s">
        <v>12</v>
      </c>
      <c r="BS16" s="44">
        <v>210</v>
      </c>
      <c r="BT16" s="44">
        <v>420</v>
      </c>
      <c r="BU16" s="44">
        <v>640</v>
      </c>
      <c r="BV16" s="44">
        <v>843</v>
      </c>
      <c r="BW16" s="44">
        <v>1039</v>
      </c>
      <c r="BX16" s="44">
        <v>1202</v>
      </c>
      <c r="BY16" s="44">
        <v>37</v>
      </c>
      <c r="BZ16" s="44">
        <v>75</v>
      </c>
      <c r="CA16" s="44">
        <v>115</v>
      </c>
      <c r="CB16" s="44">
        <v>140</v>
      </c>
      <c r="CC16" s="44">
        <v>164</v>
      </c>
      <c r="CD16" s="44">
        <v>185</v>
      </c>
      <c r="CE16" s="44">
        <v>4</v>
      </c>
      <c r="CF16" s="44">
        <v>9</v>
      </c>
      <c r="CG16" s="44">
        <v>15</v>
      </c>
      <c r="CH16" s="44">
        <v>19</v>
      </c>
      <c r="CI16" s="44">
        <v>22</v>
      </c>
      <c r="CJ16" s="44">
        <v>25</v>
      </c>
      <c r="CK16" s="44">
        <v>12</v>
      </c>
      <c r="CL16" s="44">
        <v>50</v>
      </c>
      <c r="CM16" s="44">
        <v>91</v>
      </c>
      <c r="CN16" s="44">
        <v>132</v>
      </c>
      <c r="CO16" s="44">
        <v>173</v>
      </c>
      <c r="CP16" s="44">
        <v>215</v>
      </c>
      <c r="CQ16" s="130" t="s">
        <v>12</v>
      </c>
      <c r="CR16" s="130" t="s">
        <v>12</v>
      </c>
      <c r="CS16" s="130" t="s">
        <v>12</v>
      </c>
      <c r="CT16" s="130" t="s">
        <v>12</v>
      </c>
      <c r="CU16" s="130" t="s">
        <v>12</v>
      </c>
      <c r="CV16" s="130" t="s">
        <v>12</v>
      </c>
      <c r="CW16" s="130" t="s">
        <v>12</v>
      </c>
      <c r="CX16" s="130" t="s">
        <v>12</v>
      </c>
      <c r="CY16" s="130" t="s">
        <v>12</v>
      </c>
      <c r="CZ16" s="130" t="s">
        <v>12</v>
      </c>
      <c r="DA16" s="130" t="s">
        <v>12</v>
      </c>
      <c r="DB16" s="130" t="s">
        <v>12</v>
      </c>
    </row>
    <row r="17" spans="1:106" s="15" customFormat="1" ht="18.75" x14ac:dyDescent="0.25">
      <c r="A17" s="15" t="s">
        <v>22</v>
      </c>
      <c r="B17" s="161">
        <v>8</v>
      </c>
      <c r="C17" s="161">
        <v>64</v>
      </c>
      <c r="D17" s="161">
        <v>128</v>
      </c>
      <c r="E17" s="161">
        <v>212</v>
      </c>
      <c r="F17" s="161">
        <v>284</v>
      </c>
      <c r="G17" s="161">
        <v>348</v>
      </c>
      <c r="H17" s="161">
        <v>12</v>
      </c>
      <c r="I17" s="161">
        <v>24</v>
      </c>
      <c r="J17" s="161">
        <v>36</v>
      </c>
      <c r="K17" s="161">
        <v>48</v>
      </c>
      <c r="L17" s="161">
        <v>60</v>
      </c>
      <c r="M17" s="27">
        <v>30</v>
      </c>
      <c r="N17" s="27">
        <v>31</v>
      </c>
      <c r="O17" s="27">
        <v>35</v>
      </c>
      <c r="P17" s="27">
        <v>37</v>
      </c>
      <c r="Q17" s="27">
        <v>40</v>
      </c>
      <c r="R17" s="162">
        <v>32</v>
      </c>
      <c r="S17" s="162">
        <v>64</v>
      </c>
      <c r="T17" s="162">
        <v>84</v>
      </c>
      <c r="U17" s="162">
        <v>100</v>
      </c>
      <c r="V17" s="162">
        <v>116</v>
      </c>
      <c r="W17" s="58" t="s">
        <v>12</v>
      </c>
      <c r="X17" s="57" t="s">
        <v>12</v>
      </c>
      <c r="Y17" s="157"/>
      <c r="Z17" s="57"/>
      <c r="AA17" s="57"/>
      <c r="AB17" s="57" t="s">
        <v>12</v>
      </c>
      <c r="AC17" s="57" t="s">
        <v>12</v>
      </c>
      <c r="AD17" s="57" t="s">
        <v>12</v>
      </c>
      <c r="AE17" s="57" t="s">
        <v>12</v>
      </c>
      <c r="AF17" s="57" t="s">
        <v>12</v>
      </c>
      <c r="AG17" s="57" t="s">
        <v>12</v>
      </c>
      <c r="AH17" s="57" t="s">
        <v>12</v>
      </c>
      <c r="AI17" s="163">
        <v>1</v>
      </c>
      <c r="AJ17" s="163">
        <v>2</v>
      </c>
      <c r="AK17" s="163">
        <v>3</v>
      </c>
      <c r="AL17" s="163">
        <v>3</v>
      </c>
      <c r="AM17" s="163">
        <v>3</v>
      </c>
      <c r="AN17" s="163">
        <v>3</v>
      </c>
      <c r="AO17" s="164">
        <v>8</v>
      </c>
      <c r="AP17" s="164">
        <v>11</v>
      </c>
      <c r="AQ17" s="41">
        <v>14</v>
      </c>
      <c r="AR17" s="41">
        <v>20</v>
      </c>
      <c r="AS17" s="41">
        <v>27</v>
      </c>
      <c r="AT17" s="164">
        <v>31</v>
      </c>
      <c r="AU17" s="165">
        <v>1</v>
      </c>
      <c r="AV17" s="165">
        <v>2</v>
      </c>
      <c r="AW17" s="165">
        <v>3</v>
      </c>
      <c r="AX17" s="165">
        <v>3</v>
      </c>
      <c r="AY17" s="165">
        <v>3</v>
      </c>
      <c r="AZ17" s="165">
        <v>3</v>
      </c>
      <c r="BA17" s="36" t="s">
        <v>12</v>
      </c>
      <c r="BB17" s="36" t="s">
        <v>12</v>
      </c>
      <c r="BC17" s="36" t="s">
        <v>12</v>
      </c>
      <c r="BD17" s="36" t="s">
        <v>12</v>
      </c>
      <c r="BE17" s="36" t="s">
        <v>12</v>
      </c>
      <c r="BF17" s="37" t="s">
        <v>12</v>
      </c>
      <c r="BG17" s="165" t="s">
        <v>12</v>
      </c>
      <c r="BH17" s="165" t="s">
        <v>12</v>
      </c>
      <c r="BI17" s="165" t="s">
        <v>12</v>
      </c>
      <c r="BJ17" s="165" t="s">
        <v>12</v>
      </c>
      <c r="BK17" s="165" t="s">
        <v>12</v>
      </c>
      <c r="BL17" s="165" t="s">
        <v>12</v>
      </c>
      <c r="BM17" s="165" t="s">
        <v>12</v>
      </c>
      <c r="BN17" s="165" t="s">
        <v>12</v>
      </c>
      <c r="BO17" s="165" t="s">
        <v>12</v>
      </c>
      <c r="BP17" s="165" t="s">
        <v>12</v>
      </c>
      <c r="BQ17" s="165" t="s">
        <v>12</v>
      </c>
      <c r="BR17" s="165" t="s">
        <v>12</v>
      </c>
      <c r="BS17" s="44">
        <v>35</v>
      </c>
      <c r="BT17" s="44">
        <v>57</v>
      </c>
      <c r="BU17" s="44">
        <v>87</v>
      </c>
      <c r="BV17" s="44">
        <v>115</v>
      </c>
      <c r="BW17" s="44">
        <v>142</v>
      </c>
      <c r="BX17" s="44">
        <v>165</v>
      </c>
      <c r="BY17" s="44">
        <v>5</v>
      </c>
      <c r="BZ17" s="44">
        <v>10</v>
      </c>
      <c r="CA17" s="44">
        <v>16</v>
      </c>
      <c r="CB17" s="44">
        <v>19</v>
      </c>
      <c r="CC17" s="44">
        <v>22</v>
      </c>
      <c r="CD17" s="44">
        <v>25</v>
      </c>
      <c r="CE17" s="44">
        <v>1</v>
      </c>
      <c r="CF17" s="44">
        <v>1</v>
      </c>
      <c r="CG17" s="44">
        <v>2</v>
      </c>
      <c r="CH17" s="44">
        <v>3</v>
      </c>
      <c r="CI17" s="44">
        <v>3</v>
      </c>
      <c r="CJ17" s="44">
        <v>3</v>
      </c>
      <c r="CK17" s="44">
        <v>2</v>
      </c>
      <c r="CL17" s="44">
        <v>7</v>
      </c>
      <c r="CM17" s="44">
        <v>12</v>
      </c>
      <c r="CN17" s="44">
        <v>18</v>
      </c>
      <c r="CO17" s="44">
        <v>24</v>
      </c>
      <c r="CP17" s="44">
        <v>29</v>
      </c>
      <c r="CQ17" s="168">
        <v>5</v>
      </c>
      <c r="CR17" s="168">
        <v>2</v>
      </c>
      <c r="CS17" s="168">
        <v>3</v>
      </c>
      <c r="CT17" s="168">
        <v>4</v>
      </c>
      <c r="CU17" s="168">
        <v>6</v>
      </c>
      <c r="CV17" s="168">
        <v>7</v>
      </c>
      <c r="CW17" s="168">
        <v>4</v>
      </c>
      <c r="CX17" s="168">
        <v>2</v>
      </c>
      <c r="CY17" s="168">
        <v>3</v>
      </c>
      <c r="CZ17" s="168">
        <v>3</v>
      </c>
      <c r="DA17" s="168">
        <v>6</v>
      </c>
      <c r="DB17" s="168">
        <v>6</v>
      </c>
    </row>
    <row r="18" spans="1:106" s="15" customFormat="1" ht="18.75" x14ac:dyDescent="0.25">
      <c r="A18" s="15" t="s">
        <v>23</v>
      </c>
      <c r="B18" s="161">
        <v>25</v>
      </c>
      <c r="C18" s="161">
        <v>200</v>
      </c>
      <c r="D18" s="161">
        <v>400</v>
      </c>
      <c r="E18" s="161">
        <v>662</v>
      </c>
      <c r="F18" s="161">
        <v>887</v>
      </c>
      <c r="G18" s="161">
        <v>1088</v>
      </c>
      <c r="H18" s="161">
        <v>36</v>
      </c>
      <c r="I18" s="161">
        <v>72</v>
      </c>
      <c r="J18" s="161">
        <v>108</v>
      </c>
      <c r="K18" s="161">
        <v>144</v>
      </c>
      <c r="L18" s="161">
        <v>180</v>
      </c>
      <c r="M18" s="27">
        <v>40</v>
      </c>
      <c r="N18" s="27">
        <v>41</v>
      </c>
      <c r="O18" s="27">
        <v>46</v>
      </c>
      <c r="P18" s="27">
        <v>50</v>
      </c>
      <c r="Q18" s="27">
        <v>53</v>
      </c>
      <c r="R18" s="162">
        <v>100</v>
      </c>
      <c r="S18" s="162">
        <v>200</v>
      </c>
      <c r="T18" s="162">
        <v>262</v>
      </c>
      <c r="U18" s="162">
        <v>313</v>
      </c>
      <c r="V18" s="162">
        <v>362</v>
      </c>
      <c r="W18" s="63">
        <v>3</v>
      </c>
      <c r="X18" s="57">
        <v>6</v>
      </c>
      <c r="Y18" s="166">
        <v>2</v>
      </c>
      <c r="Z18" s="166">
        <v>2</v>
      </c>
      <c r="AA18" s="166">
        <v>6</v>
      </c>
      <c r="AB18" s="57">
        <v>2</v>
      </c>
      <c r="AC18" s="57">
        <v>3696</v>
      </c>
      <c r="AD18" s="57">
        <v>11599</v>
      </c>
      <c r="AE18" s="167">
        <v>4603</v>
      </c>
      <c r="AF18" s="167">
        <v>3696</v>
      </c>
      <c r="AG18" s="167">
        <v>11599</v>
      </c>
      <c r="AH18" s="57">
        <v>4603</v>
      </c>
      <c r="AI18" s="163">
        <v>1</v>
      </c>
      <c r="AJ18" s="163">
        <v>2</v>
      </c>
      <c r="AK18" s="163">
        <v>3</v>
      </c>
      <c r="AL18" s="163">
        <v>3</v>
      </c>
      <c r="AM18" s="163">
        <v>3</v>
      </c>
      <c r="AN18" s="163">
        <v>3</v>
      </c>
      <c r="AO18" s="164">
        <v>26</v>
      </c>
      <c r="AP18" s="164">
        <v>37</v>
      </c>
      <c r="AQ18" s="41">
        <v>49</v>
      </c>
      <c r="AR18" s="41">
        <v>71</v>
      </c>
      <c r="AS18" s="41">
        <v>94</v>
      </c>
      <c r="AT18" s="164">
        <v>107</v>
      </c>
      <c r="AU18" s="165">
        <v>1</v>
      </c>
      <c r="AV18" s="165">
        <v>2</v>
      </c>
      <c r="AW18" s="165">
        <v>3</v>
      </c>
      <c r="AX18" s="165">
        <v>3</v>
      </c>
      <c r="AY18" s="165">
        <v>4</v>
      </c>
      <c r="AZ18" s="165">
        <v>5</v>
      </c>
      <c r="BA18" s="36" t="s">
        <v>12</v>
      </c>
      <c r="BB18" s="36" t="s">
        <v>12</v>
      </c>
      <c r="BC18" s="36" t="s">
        <v>12</v>
      </c>
      <c r="BD18" s="36" t="s">
        <v>12</v>
      </c>
      <c r="BE18" s="36" t="s">
        <v>12</v>
      </c>
      <c r="BF18" s="37" t="s">
        <v>12</v>
      </c>
      <c r="BG18" s="165" t="s">
        <v>12</v>
      </c>
      <c r="BH18" s="165" t="s">
        <v>12</v>
      </c>
      <c r="BI18" s="165" t="s">
        <v>12</v>
      </c>
      <c r="BJ18" s="165" t="s">
        <v>12</v>
      </c>
      <c r="BK18" s="165" t="s">
        <v>12</v>
      </c>
      <c r="BL18" s="165" t="s">
        <v>12</v>
      </c>
      <c r="BM18" s="165" t="s">
        <v>12</v>
      </c>
      <c r="BN18" s="165" t="s">
        <v>12</v>
      </c>
      <c r="BO18" s="165" t="s">
        <v>12</v>
      </c>
      <c r="BP18" s="165" t="s">
        <v>12</v>
      </c>
      <c r="BQ18" s="165" t="s">
        <v>12</v>
      </c>
      <c r="BR18" s="165" t="s">
        <v>12</v>
      </c>
      <c r="BS18" s="44">
        <v>110</v>
      </c>
      <c r="BT18" s="44">
        <v>238</v>
      </c>
      <c r="BU18" s="44">
        <v>362</v>
      </c>
      <c r="BV18" s="44">
        <v>478</v>
      </c>
      <c r="BW18" s="44">
        <v>589</v>
      </c>
      <c r="BX18" s="44">
        <v>680</v>
      </c>
      <c r="BY18" s="44">
        <v>21</v>
      </c>
      <c r="BZ18" s="44">
        <v>45</v>
      </c>
      <c r="CA18" s="44">
        <v>65</v>
      </c>
      <c r="CB18" s="44">
        <v>79</v>
      </c>
      <c r="CC18" s="44">
        <v>93</v>
      </c>
      <c r="CD18" s="44">
        <v>105</v>
      </c>
      <c r="CE18" s="44">
        <v>2</v>
      </c>
      <c r="CF18" s="44">
        <v>5</v>
      </c>
      <c r="CG18" s="44">
        <v>8</v>
      </c>
      <c r="CH18" s="44">
        <v>11</v>
      </c>
      <c r="CI18" s="44">
        <v>13</v>
      </c>
      <c r="CJ18" s="44">
        <v>14</v>
      </c>
      <c r="CK18" s="44">
        <v>7</v>
      </c>
      <c r="CL18" s="44">
        <v>28</v>
      </c>
      <c r="CM18" s="44">
        <v>52</v>
      </c>
      <c r="CN18" s="44">
        <v>75</v>
      </c>
      <c r="CO18" s="44">
        <v>98</v>
      </c>
      <c r="CP18" s="44">
        <v>122</v>
      </c>
      <c r="CQ18" s="168">
        <v>5</v>
      </c>
      <c r="CR18" s="168">
        <v>5</v>
      </c>
      <c r="CS18" s="168">
        <v>6</v>
      </c>
      <c r="CT18" s="168">
        <v>8</v>
      </c>
      <c r="CU18" s="168">
        <v>15</v>
      </c>
      <c r="CV18" s="168">
        <v>16</v>
      </c>
      <c r="CW18" s="168">
        <v>4</v>
      </c>
      <c r="CX18" s="168">
        <v>4</v>
      </c>
      <c r="CY18" s="168">
        <v>5</v>
      </c>
      <c r="CZ18" s="168">
        <v>7</v>
      </c>
      <c r="DA18" s="168">
        <v>12</v>
      </c>
      <c r="DB18" s="168">
        <v>13</v>
      </c>
    </row>
    <row r="19" spans="1:106" s="15" customFormat="1" ht="18.75" x14ac:dyDescent="0.25">
      <c r="A19" s="15" t="s">
        <v>24</v>
      </c>
      <c r="B19" s="161">
        <v>9</v>
      </c>
      <c r="C19" s="161">
        <v>70</v>
      </c>
      <c r="D19" s="161">
        <v>141</v>
      </c>
      <c r="E19" s="161">
        <v>233</v>
      </c>
      <c r="F19" s="161">
        <v>314</v>
      </c>
      <c r="G19" s="161">
        <v>383</v>
      </c>
      <c r="H19" s="161">
        <v>18</v>
      </c>
      <c r="I19" s="161">
        <v>36</v>
      </c>
      <c r="J19" s="161">
        <v>54</v>
      </c>
      <c r="K19" s="161">
        <v>72</v>
      </c>
      <c r="L19" s="161">
        <v>90</v>
      </c>
      <c r="M19" s="27">
        <v>30</v>
      </c>
      <c r="N19" s="27">
        <v>31</v>
      </c>
      <c r="O19" s="27">
        <v>35</v>
      </c>
      <c r="P19" s="27">
        <v>37</v>
      </c>
      <c r="Q19" s="27">
        <v>40</v>
      </c>
      <c r="R19" s="162">
        <v>35</v>
      </c>
      <c r="S19" s="162">
        <v>70</v>
      </c>
      <c r="T19" s="162">
        <v>92</v>
      </c>
      <c r="U19" s="162">
        <v>110</v>
      </c>
      <c r="V19" s="162">
        <v>128</v>
      </c>
      <c r="W19" s="63" t="s">
        <v>12</v>
      </c>
      <c r="X19" s="57" t="s">
        <v>12</v>
      </c>
      <c r="Y19" s="63" t="s">
        <v>12</v>
      </c>
      <c r="Z19" s="63" t="s">
        <v>12</v>
      </c>
      <c r="AA19" s="63" t="s">
        <v>12</v>
      </c>
      <c r="AB19" s="63" t="s">
        <v>12</v>
      </c>
      <c r="AC19" s="57" t="s">
        <v>12</v>
      </c>
      <c r="AD19" s="57" t="s">
        <v>12</v>
      </c>
      <c r="AE19" s="57" t="s">
        <v>12</v>
      </c>
      <c r="AF19" s="57" t="s">
        <v>12</v>
      </c>
      <c r="AG19" s="57" t="s">
        <v>12</v>
      </c>
      <c r="AH19" s="57" t="s">
        <v>12</v>
      </c>
      <c r="AI19" s="163">
        <v>1</v>
      </c>
      <c r="AJ19" s="163">
        <v>2</v>
      </c>
      <c r="AK19" s="163">
        <v>3</v>
      </c>
      <c r="AL19" s="163">
        <v>3</v>
      </c>
      <c r="AM19" s="163">
        <v>3</v>
      </c>
      <c r="AN19" s="163">
        <v>3</v>
      </c>
      <c r="AO19" s="164">
        <v>10</v>
      </c>
      <c r="AP19" s="164">
        <v>15</v>
      </c>
      <c r="AQ19" s="41">
        <v>20</v>
      </c>
      <c r="AR19" s="41">
        <v>28</v>
      </c>
      <c r="AS19" s="41">
        <v>37</v>
      </c>
      <c r="AT19" s="164">
        <v>42</v>
      </c>
      <c r="AU19" s="165">
        <v>1</v>
      </c>
      <c r="AV19" s="165">
        <v>2</v>
      </c>
      <c r="AW19" s="165">
        <v>3</v>
      </c>
      <c r="AX19" s="165">
        <v>3</v>
      </c>
      <c r="AY19" s="165">
        <v>3</v>
      </c>
      <c r="AZ19" s="165">
        <v>3</v>
      </c>
      <c r="BA19" s="36" t="s">
        <v>12</v>
      </c>
      <c r="BB19" s="36" t="s">
        <v>12</v>
      </c>
      <c r="BC19" s="36" t="s">
        <v>12</v>
      </c>
      <c r="BD19" s="36" t="s">
        <v>12</v>
      </c>
      <c r="BE19" s="36" t="s">
        <v>12</v>
      </c>
      <c r="BF19" s="37" t="s">
        <v>12</v>
      </c>
      <c r="BG19" s="165" t="s">
        <v>12</v>
      </c>
      <c r="BH19" s="165" t="s">
        <v>12</v>
      </c>
      <c r="BI19" s="165" t="s">
        <v>12</v>
      </c>
      <c r="BJ19" s="165" t="s">
        <v>12</v>
      </c>
      <c r="BK19" s="165" t="s">
        <v>12</v>
      </c>
      <c r="BL19" s="165" t="s">
        <v>12</v>
      </c>
      <c r="BM19" s="165" t="s">
        <v>12</v>
      </c>
      <c r="BN19" s="165" t="s">
        <v>12</v>
      </c>
      <c r="BO19" s="165" t="s">
        <v>12</v>
      </c>
      <c r="BP19" s="165" t="s">
        <v>12</v>
      </c>
      <c r="BQ19" s="165" t="s">
        <v>12</v>
      </c>
      <c r="BR19" s="165" t="s">
        <v>12</v>
      </c>
      <c r="BS19" s="44">
        <v>40</v>
      </c>
      <c r="BT19" s="44">
        <v>85</v>
      </c>
      <c r="BU19" s="44">
        <v>129</v>
      </c>
      <c r="BV19" s="44">
        <v>171</v>
      </c>
      <c r="BW19" s="44">
        <v>210</v>
      </c>
      <c r="BX19" s="44">
        <v>243</v>
      </c>
      <c r="BY19" s="44">
        <v>8</v>
      </c>
      <c r="BZ19" s="44">
        <v>15</v>
      </c>
      <c r="CA19" s="44">
        <v>23</v>
      </c>
      <c r="CB19" s="44">
        <v>28</v>
      </c>
      <c r="CC19" s="44">
        <v>31</v>
      </c>
      <c r="CD19" s="44">
        <v>37</v>
      </c>
      <c r="CE19" s="44">
        <v>1</v>
      </c>
      <c r="CF19" s="44">
        <v>2</v>
      </c>
      <c r="CG19" s="44">
        <v>3</v>
      </c>
      <c r="CH19" s="44">
        <v>4</v>
      </c>
      <c r="CI19" s="44">
        <v>5</v>
      </c>
      <c r="CJ19" s="44">
        <v>5</v>
      </c>
      <c r="CK19" s="44">
        <v>3</v>
      </c>
      <c r="CL19" s="44">
        <v>10</v>
      </c>
      <c r="CM19" s="44">
        <v>18</v>
      </c>
      <c r="CN19" s="44">
        <v>27</v>
      </c>
      <c r="CO19" s="44">
        <v>35</v>
      </c>
      <c r="CP19" s="44">
        <v>43</v>
      </c>
      <c r="CQ19" s="168">
        <v>5</v>
      </c>
      <c r="CR19" s="168">
        <v>4</v>
      </c>
      <c r="CS19" s="168">
        <v>5</v>
      </c>
      <c r="CT19" s="168">
        <v>6</v>
      </c>
      <c r="CU19" s="168">
        <v>10</v>
      </c>
      <c r="CV19" s="168">
        <v>11</v>
      </c>
      <c r="CW19" s="168">
        <v>4</v>
      </c>
      <c r="CX19" s="168">
        <v>3</v>
      </c>
      <c r="CY19" s="168">
        <v>4</v>
      </c>
      <c r="CZ19" s="168">
        <v>5</v>
      </c>
      <c r="DA19" s="168">
        <v>9</v>
      </c>
      <c r="DB19" s="168">
        <v>9</v>
      </c>
    </row>
    <row r="20" spans="1:106" s="15" customFormat="1" ht="18.75" x14ac:dyDescent="0.25">
      <c r="A20" s="15" t="s">
        <v>25</v>
      </c>
      <c r="B20" s="161">
        <v>11</v>
      </c>
      <c r="C20" s="161">
        <v>91</v>
      </c>
      <c r="D20" s="161">
        <v>182</v>
      </c>
      <c r="E20" s="161">
        <v>302</v>
      </c>
      <c r="F20" s="161">
        <v>405</v>
      </c>
      <c r="G20" s="161">
        <v>496</v>
      </c>
      <c r="H20" s="161">
        <v>24</v>
      </c>
      <c r="I20" s="161">
        <v>48</v>
      </c>
      <c r="J20" s="161">
        <v>72</v>
      </c>
      <c r="K20" s="161">
        <v>96</v>
      </c>
      <c r="L20" s="161">
        <v>120</v>
      </c>
      <c r="M20" s="27">
        <v>40</v>
      </c>
      <c r="N20" s="27">
        <v>41</v>
      </c>
      <c r="O20" s="27">
        <v>46</v>
      </c>
      <c r="P20" s="27">
        <v>50</v>
      </c>
      <c r="Q20" s="27">
        <v>53</v>
      </c>
      <c r="R20" s="162">
        <v>46</v>
      </c>
      <c r="S20" s="162">
        <v>91</v>
      </c>
      <c r="T20" s="162">
        <v>120</v>
      </c>
      <c r="U20" s="162">
        <v>142</v>
      </c>
      <c r="V20" s="162">
        <v>165</v>
      </c>
      <c r="W20" s="63" t="s">
        <v>12</v>
      </c>
      <c r="X20" s="57" t="s">
        <v>12</v>
      </c>
      <c r="Y20" s="63" t="s">
        <v>12</v>
      </c>
      <c r="Z20" s="63" t="s">
        <v>12</v>
      </c>
      <c r="AA20" s="63" t="s">
        <v>12</v>
      </c>
      <c r="AB20" s="63" t="s">
        <v>12</v>
      </c>
      <c r="AC20" s="57" t="s">
        <v>12</v>
      </c>
      <c r="AD20" s="57" t="s">
        <v>12</v>
      </c>
      <c r="AE20" s="57" t="s">
        <v>12</v>
      </c>
      <c r="AF20" s="57" t="s">
        <v>12</v>
      </c>
      <c r="AG20" s="57" t="s">
        <v>12</v>
      </c>
      <c r="AH20" s="57" t="s">
        <v>12</v>
      </c>
      <c r="AI20" s="163">
        <v>1</v>
      </c>
      <c r="AJ20" s="163">
        <v>2</v>
      </c>
      <c r="AK20" s="163">
        <v>3</v>
      </c>
      <c r="AL20" s="163">
        <v>3</v>
      </c>
      <c r="AM20" s="163">
        <v>3</v>
      </c>
      <c r="AN20" s="163">
        <v>3</v>
      </c>
      <c r="AO20" s="164">
        <v>15</v>
      </c>
      <c r="AP20" s="164">
        <v>22</v>
      </c>
      <c r="AQ20" s="41">
        <v>29</v>
      </c>
      <c r="AR20" s="41">
        <v>41</v>
      </c>
      <c r="AS20" s="41">
        <v>55</v>
      </c>
      <c r="AT20" s="164">
        <v>62</v>
      </c>
      <c r="AU20" s="165">
        <v>1</v>
      </c>
      <c r="AV20" s="165">
        <v>2</v>
      </c>
      <c r="AW20" s="165">
        <v>3</v>
      </c>
      <c r="AX20" s="165">
        <v>3</v>
      </c>
      <c r="AY20" s="165">
        <v>4</v>
      </c>
      <c r="AZ20" s="165">
        <v>4</v>
      </c>
      <c r="BA20" s="36" t="s">
        <v>12</v>
      </c>
      <c r="BB20" s="36" t="s">
        <v>12</v>
      </c>
      <c r="BC20" s="36" t="s">
        <v>12</v>
      </c>
      <c r="BD20" s="36" t="s">
        <v>12</v>
      </c>
      <c r="BE20" s="36" t="s">
        <v>12</v>
      </c>
      <c r="BF20" s="37" t="s">
        <v>12</v>
      </c>
      <c r="BG20" s="165" t="s">
        <v>12</v>
      </c>
      <c r="BH20" s="165" t="s">
        <v>12</v>
      </c>
      <c r="BI20" s="165" t="s">
        <v>12</v>
      </c>
      <c r="BJ20" s="165" t="s">
        <v>12</v>
      </c>
      <c r="BK20" s="165" t="s">
        <v>12</v>
      </c>
      <c r="BL20" s="165" t="s">
        <v>12</v>
      </c>
      <c r="BM20" s="165" t="s">
        <v>12</v>
      </c>
      <c r="BN20" s="165" t="s">
        <v>12</v>
      </c>
      <c r="BO20" s="165" t="s">
        <v>12</v>
      </c>
      <c r="BP20" s="165" t="s">
        <v>12</v>
      </c>
      <c r="BQ20" s="165" t="s">
        <v>12</v>
      </c>
      <c r="BR20" s="165" t="s">
        <v>12</v>
      </c>
      <c r="BS20" s="44">
        <v>65</v>
      </c>
      <c r="BT20" s="44">
        <v>95</v>
      </c>
      <c r="BU20" s="44">
        <v>145</v>
      </c>
      <c r="BV20" s="44">
        <v>190</v>
      </c>
      <c r="BW20" s="44">
        <v>236</v>
      </c>
      <c r="BX20" s="44">
        <v>273</v>
      </c>
      <c r="BY20" s="44">
        <v>8</v>
      </c>
      <c r="BZ20" s="44">
        <v>17</v>
      </c>
      <c r="CA20" s="44">
        <v>26</v>
      </c>
      <c r="CB20" s="44">
        <v>32</v>
      </c>
      <c r="CC20" s="44">
        <v>37</v>
      </c>
      <c r="CD20" s="44">
        <v>42</v>
      </c>
      <c r="CE20" s="44">
        <v>1</v>
      </c>
      <c r="CF20" s="44">
        <v>2</v>
      </c>
      <c r="CG20" s="44">
        <v>3</v>
      </c>
      <c r="CH20" s="44">
        <v>4</v>
      </c>
      <c r="CI20" s="44">
        <v>5</v>
      </c>
      <c r="CJ20" s="44">
        <v>6</v>
      </c>
      <c r="CK20" s="44">
        <v>3</v>
      </c>
      <c r="CL20" s="44">
        <v>11</v>
      </c>
      <c r="CM20" s="44">
        <v>21</v>
      </c>
      <c r="CN20" s="44">
        <v>30</v>
      </c>
      <c r="CO20" s="44">
        <v>39</v>
      </c>
      <c r="CP20" s="44">
        <v>49</v>
      </c>
      <c r="CQ20" s="168">
        <v>6</v>
      </c>
      <c r="CR20" s="168">
        <v>3</v>
      </c>
      <c r="CS20" s="168">
        <v>4</v>
      </c>
      <c r="CT20" s="168">
        <v>5</v>
      </c>
      <c r="CU20" s="168">
        <v>9</v>
      </c>
      <c r="CV20" s="168">
        <v>10</v>
      </c>
      <c r="CW20" s="168">
        <v>5</v>
      </c>
      <c r="CX20" s="168">
        <v>3</v>
      </c>
      <c r="CY20" s="168">
        <v>3</v>
      </c>
      <c r="CZ20" s="168">
        <v>4</v>
      </c>
      <c r="DA20" s="168">
        <v>8</v>
      </c>
      <c r="DB20" s="168">
        <v>8</v>
      </c>
    </row>
    <row r="21" spans="1:106" s="15" customFormat="1" ht="18.75" x14ac:dyDescent="0.25">
      <c r="A21" s="15" t="s">
        <v>26</v>
      </c>
      <c r="B21" s="161">
        <v>10</v>
      </c>
      <c r="C21" s="161">
        <v>83</v>
      </c>
      <c r="D21" s="161">
        <v>166</v>
      </c>
      <c r="E21" s="161">
        <v>276</v>
      </c>
      <c r="F21" s="161">
        <v>369</v>
      </c>
      <c r="G21" s="161">
        <v>452</v>
      </c>
      <c r="H21" s="161">
        <v>18</v>
      </c>
      <c r="I21" s="161">
        <v>36</v>
      </c>
      <c r="J21" s="161">
        <v>54</v>
      </c>
      <c r="K21" s="161">
        <v>72</v>
      </c>
      <c r="L21" s="161">
        <v>90</v>
      </c>
      <c r="M21" s="27">
        <v>40</v>
      </c>
      <c r="N21" s="27">
        <v>41</v>
      </c>
      <c r="O21" s="27">
        <v>46</v>
      </c>
      <c r="P21" s="27">
        <v>50</v>
      </c>
      <c r="Q21" s="27">
        <v>53</v>
      </c>
      <c r="R21" s="162">
        <v>42</v>
      </c>
      <c r="S21" s="162">
        <v>83</v>
      </c>
      <c r="T21" s="162">
        <v>109</v>
      </c>
      <c r="U21" s="162">
        <v>130</v>
      </c>
      <c r="V21" s="162">
        <v>151</v>
      </c>
      <c r="W21" s="63" t="s">
        <v>12</v>
      </c>
      <c r="X21" s="57" t="s">
        <v>12</v>
      </c>
      <c r="Y21" s="63" t="s">
        <v>12</v>
      </c>
      <c r="Z21" s="63" t="s">
        <v>12</v>
      </c>
      <c r="AA21" s="63" t="s">
        <v>12</v>
      </c>
      <c r="AB21" s="63" t="s">
        <v>12</v>
      </c>
      <c r="AC21" s="57" t="s">
        <v>12</v>
      </c>
      <c r="AD21" s="57" t="s">
        <v>12</v>
      </c>
      <c r="AE21" s="57" t="s">
        <v>12</v>
      </c>
      <c r="AF21" s="57" t="s">
        <v>12</v>
      </c>
      <c r="AG21" s="57" t="s">
        <v>12</v>
      </c>
      <c r="AH21" s="57" t="s">
        <v>12</v>
      </c>
      <c r="AI21" s="163">
        <v>1</v>
      </c>
      <c r="AJ21" s="163">
        <v>2</v>
      </c>
      <c r="AK21" s="163">
        <v>3</v>
      </c>
      <c r="AL21" s="163">
        <v>3</v>
      </c>
      <c r="AM21" s="163">
        <v>3</v>
      </c>
      <c r="AN21" s="163">
        <v>3</v>
      </c>
      <c r="AO21" s="164">
        <v>14</v>
      </c>
      <c r="AP21" s="164">
        <v>20</v>
      </c>
      <c r="AQ21" s="41">
        <v>26</v>
      </c>
      <c r="AR21" s="41">
        <v>38</v>
      </c>
      <c r="AS21" s="41">
        <v>50</v>
      </c>
      <c r="AT21" s="164">
        <v>57</v>
      </c>
      <c r="AU21" s="165">
        <v>1</v>
      </c>
      <c r="AV21" s="165">
        <v>2</v>
      </c>
      <c r="AW21" s="165">
        <v>3</v>
      </c>
      <c r="AX21" s="165">
        <v>3</v>
      </c>
      <c r="AY21" s="165">
        <v>4</v>
      </c>
      <c r="AZ21" s="165">
        <v>4</v>
      </c>
      <c r="BA21" s="36" t="s">
        <v>12</v>
      </c>
      <c r="BB21" s="36" t="s">
        <v>12</v>
      </c>
      <c r="BC21" s="36" t="s">
        <v>12</v>
      </c>
      <c r="BD21" s="36" t="s">
        <v>12</v>
      </c>
      <c r="BE21" s="36" t="s">
        <v>12</v>
      </c>
      <c r="BF21" s="37" t="s">
        <v>12</v>
      </c>
      <c r="BG21" s="165" t="s">
        <v>12</v>
      </c>
      <c r="BH21" s="165" t="s">
        <v>12</v>
      </c>
      <c r="BI21" s="165" t="s">
        <v>12</v>
      </c>
      <c r="BJ21" s="165" t="s">
        <v>12</v>
      </c>
      <c r="BK21" s="165" t="s">
        <v>12</v>
      </c>
      <c r="BL21" s="165" t="s">
        <v>12</v>
      </c>
      <c r="BM21" s="165" t="s">
        <v>12</v>
      </c>
      <c r="BN21" s="165" t="s">
        <v>12</v>
      </c>
      <c r="BO21" s="165" t="s">
        <v>12</v>
      </c>
      <c r="BP21" s="165" t="s">
        <v>12</v>
      </c>
      <c r="BQ21" s="165" t="s">
        <v>12</v>
      </c>
      <c r="BR21" s="165" t="s">
        <v>12</v>
      </c>
      <c r="BS21" s="44">
        <v>50</v>
      </c>
      <c r="BT21" s="44">
        <v>100</v>
      </c>
      <c r="BU21" s="44">
        <v>152</v>
      </c>
      <c r="BV21" s="44">
        <v>200</v>
      </c>
      <c r="BW21" s="44">
        <v>247</v>
      </c>
      <c r="BX21" s="44">
        <v>285</v>
      </c>
      <c r="BY21" s="44">
        <v>9</v>
      </c>
      <c r="BZ21" s="44">
        <v>18</v>
      </c>
      <c r="CA21" s="44">
        <v>27</v>
      </c>
      <c r="CB21" s="44">
        <v>33</v>
      </c>
      <c r="CC21" s="44">
        <v>39</v>
      </c>
      <c r="CD21" s="44">
        <v>44</v>
      </c>
      <c r="CE21" s="44">
        <v>1</v>
      </c>
      <c r="CF21" s="44">
        <v>2</v>
      </c>
      <c r="CG21" s="44">
        <v>3</v>
      </c>
      <c r="CH21" s="44">
        <v>4</v>
      </c>
      <c r="CI21" s="44">
        <v>5</v>
      </c>
      <c r="CJ21" s="44">
        <v>6</v>
      </c>
      <c r="CK21" s="44">
        <v>3</v>
      </c>
      <c r="CL21" s="44">
        <v>12</v>
      </c>
      <c r="CM21" s="44">
        <v>22</v>
      </c>
      <c r="CN21" s="44">
        <v>31</v>
      </c>
      <c r="CO21" s="44">
        <v>41</v>
      </c>
      <c r="CP21" s="44">
        <v>51</v>
      </c>
      <c r="CQ21" s="168">
        <v>5</v>
      </c>
      <c r="CR21" s="168">
        <v>3</v>
      </c>
      <c r="CS21" s="168">
        <v>4</v>
      </c>
      <c r="CT21" s="168">
        <v>5</v>
      </c>
      <c r="CU21" s="168">
        <v>9</v>
      </c>
      <c r="CV21" s="168">
        <v>9</v>
      </c>
      <c r="CW21" s="168">
        <v>4</v>
      </c>
      <c r="CX21" s="168">
        <v>2</v>
      </c>
      <c r="CY21" s="168">
        <v>3</v>
      </c>
      <c r="CZ21" s="168">
        <v>4</v>
      </c>
      <c r="DA21" s="168">
        <v>7</v>
      </c>
      <c r="DB21" s="168">
        <v>8</v>
      </c>
    </row>
    <row r="22" spans="1:106" s="15" customFormat="1" ht="18.75" x14ac:dyDescent="0.25">
      <c r="A22" s="15" t="s">
        <v>27</v>
      </c>
      <c r="B22" s="161">
        <v>15</v>
      </c>
      <c r="C22" s="161">
        <v>117</v>
      </c>
      <c r="D22" s="161">
        <v>234</v>
      </c>
      <c r="E22" s="161">
        <v>387</v>
      </c>
      <c r="F22" s="161">
        <v>518</v>
      </c>
      <c r="G22" s="161">
        <v>635</v>
      </c>
      <c r="H22" s="161">
        <v>24</v>
      </c>
      <c r="I22" s="161">
        <v>48</v>
      </c>
      <c r="J22" s="161">
        <v>72</v>
      </c>
      <c r="K22" s="161">
        <v>96</v>
      </c>
      <c r="L22" s="161">
        <v>120</v>
      </c>
      <c r="M22" s="27">
        <v>20</v>
      </c>
      <c r="N22" s="27">
        <v>21</v>
      </c>
      <c r="O22" s="27">
        <v>23</v>
      </c>
      <c r="P22" s="27">
        <v>25</v>
      </c>
      <c r="Q22" s="27">
        <v>27</v>
      </c>
      <c r="R22" s="162">
        <v>58</v>
      </c>
      <c r="S22" s="162">
        <v>117</v>
      </c>
      <c r="T22" s="162">
        <v>153</v>
      </c>
      <c r="U22" s="162">
        <v>182</v>
      </c>
      <c r="V22" s="162">
        <v>212</v>
      </c>
      <c r="W22" s="63" t="s">
        <v>12</v>
      </c>
      <c r="X22" s="57" t="s">
        <v>12</v>
      </c>
      <c r="Y22" s="63" t="s">
        <v>12</v>
      </c>
      <c r="Z22" s="63" t="s">
        <v>12</v>
      </c>
      <c r="AA22" s="63" t="s">
        <v>12</v>
      </c>
      <c r="AB22" s="63" t="s">
        <v>12</v>
      </c>
      <c r="AC22" s="57" t="s">
        <v>12</v>
      </c>
      <c r="AD22" s="57" t="s">
        <v>12</v>
      </c>
      <c r="AE22" s="57" t="s">
        <v>12</v>
      </c>
      <c r="AF22" s="57" t="s">
        <v>12</v>
      </c>
      <c r="AG22" s="57" t="s">
        <v>12</v>
      </c>
      <c r="AH22" s="57" t="s">
        <v>12</v>
      </c>
      <c r="AI22" s="163">
        <v>1</v>
      </c>
      <c r="AJ22" s="163">
        <v>2</v>
      </c>
      <c r="AK22" s="163">
        <v>3</v>
      </c>
      <c r="AL22" s="163">
        <v>3</v>
      </c>
      <c r="AM22" s="163">
        <v>3</v>
      </c>
      <c r="AN22" s="163">
        <v>3</v>
      </c>
      <c r="AO22" s="164">
        <v>16</v>
      </c>
      <c r="AP22" s="164">
        <v>23</v>
      </c>
      <c r="AQ22" s="41">
        <v>31</v>
      </c>
      <c r="AR22" s="41">
        <v>44</v>
      </c>
      <c r="AS22" s="41">
        <v>58</v>
      </c>
      <c r="AT22" s="164">
        <v>67</v>
      </c>
      <c r="AU22" s="165">
        <v>1</v>
      </c>
      <c r="AV22" s="165">
        <v>2</v>
      </c>
      <c r="AW22" s="165">
        <v>3</v>
      </c>
      <c r="AX22" s="165">
        <v>3</v>
      </c>
      <c r="AY22" s="165">
        <v>4</v>
      </c>
      <c r="AZ22" s="165">
        <v>4</v>
      </c>
      <c r="BA22" s="36" t="s">
        <v>12</v>
      </c>
      <c r="BB22" s="36" t="s">
        <v>12</v>
      </c>
      <c r="BC22" s="36" t="s">
        <v>12</v>
      </c>
      <c r="BD22" s="36" t="s">
        <v>12</v>
      </c>
      <c r="BE22" s="36" t="s">
        <v>12</v>
      </c>
      <c r="BF22" s="37" t="s">
        <v>12</v>
      </c>
      <c r="BG22" s="165" t="s">
        <v>12</v>
      </c>
      <c r="BH22" s="165" t="s">
        <v>12</v>
      </c>
      <c r="BI22" s="165" t="s">
        <v>12</v>
      </c>
      <c r="BJ22" s="165" t="s">
        <v>12</v>
      </c>
      <c r="BK22" s="165" t="s">
        <v>12</v>
      </c>
      <c r="BL22" s="165" t="s">
        <v>12</v>
      </c>
      <c r="BM22" s="165" t="s">
        <v>12</v>
      </c>
      <c r="BN22" s="165" t="s">
        <v>12</v>
      </c>
      <c r="BO22" s="165" t="s">
        <v>12</v>
      </c>
      <c r="BP22" s="165" t="s">
        <v>12</v>
      </c>
      <c r="BQ22" s="165" t="s">
        <v>12</v>
      </c>
      <c r="BR22" s="165" t="s">
        <v>12</v>
      </c>
      <c r="BS22" s="44">
        <v>65</v>
      </c>
      <c r="BT22" s="44">
        <v>141</v>
      </c>
      <c r="BU22" s="44">
        <v>215</v>
      </c>
      <c r="BV22" s="44">
        <v>285</v>
      </c>
      <c r="BW22" s="44">
        <v>349</v>
      </c>
      <c r="BX22" s="44">
        <v>400</v>
      </c>
      <c r="BY22" s="44">
        <v>13</v>
      </c>
      <c r="BZ22" s="44">
        <v>26</v>
      </c>
      <c r="CA22" s="44">
        <v>39</v>
      </c>
      <c r="CB22" s="44">
        <v>47</v>
      </c>
      <c r="CC22" s="44">
        <v>55</v>
      </c>
      <c r="CD22" s="44">
        <v>60</v>
      </c>
      <c r="CE22" s="44">
        <v>1</v>
      </c>
      <c r="CF22" s="44">
        <v>3</v>
      </c>
      <c r="CG22" s="44">
        <v>5</v>
      </c>
      <c r="CH22" s="44">
        <v>6</v>
      </c>
      <c r="CI22" s="44">
        <v>8</v>
      </c>
      <c r="CJ22" s="44">
        <v>8</v>
      </c>
      <c r="CK22" s="44">
        <v>4</v>
      </c>
      <c r="CL22" s="44">
        <v>17</v>
      </c>
      <c r="CM22" s="44">
        <v>31</v>
      </c>
      <c r="CN22" s="44">
        <v>44</v>
      </c>
      <c r="CO22" s="44">
        <v>58</v>
      </c>
      <c r="CP22" s="44">
        <v>72</v>
      </c>
      <c r="CQ22" s="168">
        <v>5</v>
      </c>
      <c r="CR22" s="168">
        <v>5</v>
      </c>
      <c r="CS22" s="168">
        <v>6</v>
      </c>
      <c r="CT22" s="168">
        <v>8</v>
      </c>
      <c r="CU22" s="168">
        <v>13</v>
      </c>
      <c r="CV22" s="168">
        <v>14</v>
      </c>
      <c r="CW22" s="168">
        <v>4</v>
      </c>
      <c r="CX22" s="168">
        <v>4</v>
      </c>
      <c r="CY22" s="168">
        <v>5</v>
      </c>
      <c r="CZ22" s="168">
        <v>6</v>
      </c>
      <c r="DA22" s="168">
        <v>11</v>
      </c>
      <c r="DB22" s="168">
        <v>12</v>
      </c>
    </row>
    <row r="23" spans="1:106" s="15" customFormat="1" ht="18.75" x14ac:dyDescent="0.25">
      <c r="A23" s="15" t="s">
        <v>28</v>
      </c>
      <c r="B23" s="161">
        <v>62</v>
      </c>
      <c r="C23" s="161">
        <v>496</v>
      </c>
      <c r="D23" s="161">
        <v>992</v>
      </c>
      <c r="E23" s="161">
        <v>1643</v>
      </c>
      <c r="F23" s="161">
        <v>2201</v>
      </c>
      <c r="G23" s="161">
        <v>2697</v>
      </c>
      <c r="H23" s="161">
        <v>126</v>
      </c>
      <c r="I23" s="161">
        <v>252</v>
      </c>
      <c r="J23" s="161">
        <v>378</v>
      </c>
      <c r="K23" s="161">
        <v>504</v>
      </c>
      <c r="L23" s="161">
        <v>630</v>
      </c>
      <c r="M23" s="27">
        <v>60</v>
      </c>
      <c r="N23" s="27">
        <v>61</v>
      </c>
      <c r="O23" s="27">
        <v>69</v>
      </c>
      <c r="P23" s="27">
        <v>75</v>
      </c>
      <c r="Q23" s="27">
        <v>80</v>
      </c>
      <c r="R23" s="162">
        <v>248</v>
      </c>
      <c r="S23" s="162">
        <v>496</v>
      </c>
      <c r="T23" s="162">
        <v>651</v>
      </c>
      <c r="U23" s="162">
        <v>775</v>
      </c>
      <c r="V23" s="162">
        <v>899</v>
      </c>
      <c r="W23" s="63" t="s">
        <v>12</v>
      </c>
      <c r="X23" s="57" t="s">
        <v>12</v>
      </c>
      <c r="Y23" s="63" t="s">
        <v>12</v>
      </c>
      <c r="Z23" s="63" t="s">
        <v>12</v>
      </c>
      <c r="AA23" s="63" t="s">
        <v>12</v>
      </c>
      <c r="AB23" s="63" t="s">
        <v>12</v>
      </c>
      <c r="AC23" s="57" t="s">
        <v>12</v>
      </c>
      <c r="AD23" s="57" t="s">
        <v>12</v>
      </c>
      <c r="AE23" s="57" t="s">
        <v>12</v>
      </c>
      <c r="AF23" s="57" t="s">
        <v>12</v>
      </c>
      <c r="AG23" s="57" t="s">
        <v>12</v>
      </c>
      <c r="AH23" s="57" t="s">
        <v>12</v>
      </c>
      <c r="AI23" s="163">
        <v>1</v>
      </c>
      <c r="AJ23" s="163">
        <v>2</v>
      </c>
      <c r="AK23" s="163">
        <v>3</v>
      </c>
      <c r="AL23" s="163">
        <v>3</v>
      </c>
      <c r="AM23" s="163">
        <v>3</v>
      </c>
      <c r="AN23" s="163">
        <v>3</v>
      </c>
      <c r="AO23" s="164">
        <v>87</v>
      </c>
      <c r="AP23" s="164">
        <v>123</v>
      </c>
      <c r="AQ23" s="41">
        <v>163</v>
      </c>
      <c r="AR23" s="41">
        <v>234</v>
      </c>
      <c r="AS23" s="41">
        <v>309</v>
      </c>
      <c r="AT23" s="164">
        <v>353</v>
      </c>
      <c r="AU23" s="165">
        <v>2</v>
      </c>
      <c r="AV23" s="165">
        <v>5</v>
      </c>
      <c r="AW23" s="165">
        <v>6</v>
      </c>
      <c r="AX23" s="165">
        <v>7</v>
      </c>
      <c r="AY23" s="165">
        <v>8</v>
      </c>
      <c r="AZ23" s="165">
        <v>9</v>
      </c>
      <c r="BA23" s="36" t="s">
        <v>12</v>
      </c>
      <c r="BB23" s="36" t="s">
        <v>12</v>
      </c>
      <c r="BC23" s="36" t="s">
        <v>12</v>
      </c>
      <c r="BD23" s="36" t="s">
        <v>12</v>
      </c>
      <c r="BE23" s="36" t="s">
        <v>12</v>
      </c>
      <c r="BF23" s="37" t="s">
        <v>12</v>
      </c>
      <c r="BG23" s="165" t="s">
        <v>12</v>
      </c>
      <c r="BH23" s="165" t="s">
        <v>12</v>
      </c>
      <c r="BI23" s="165" t="s">
        <v>12</v>
      </c>
      <c r="BJ23" s="165" t="s">
        <v>12</v>
      </c>
      <c r="BK23" s="165" t="s">
        <v>12</v>
      </c>
      <c r="BL23" s="165" t="s">
        <v>12</v>
      </c>
      <c r="BM23" s="165" t="s">
        <v>12</v>
      </c>
      <c r="BN23" s="165" t="s">
        <v>12</v>
      </c>
      <c r="BO23" s="165" t="s">
        <v>12</v>
      </c>
      <c r="BP23" s="165" t="s">
        <v>12</v>
      </c>
      <c r="BQ23" s="165" t="s">
        <v>12</v>
      </c>
      <c r="BR23" s="165" t="s">
        <v>12</v>
      </c>
      <c r="BS23" s="44">
        <v>280</v>
      </c>
      <c r="BT23" s="44">
        <v>592</v>
      </c>
      <c r="BU23" s="44">
        <v>900</v>
      </c>
      <c r="BV23" s="44">
        <v>1190</v>
      </c>
      <c r="BW23" s="44">
        <v>1466</v>
      </c>
      <c r="BX23" s="44">
        <v>1695</v>
      </c>
      <c r="BY23" s="44">
        <v>53</v>
      </c>
      <c r="BZ23" s="44">
        <v>110</v>
      </c>
      <c r="CA23" s="44">
        <v>160</v>
      </c>
      <c r="CB23" s="44">
        <v>198</v>
      </c>
      <c r="CC23" s="44">
        <v>231</v>
      </c>
      <c r="CD23" s="44">
        <v>260</v>
      </c>
      <c r="CE23" s="44">
        <v>5</v>
      </c>
      <c r="CF23" s="44">
        <v>13</v>
      </c>
      <c r="CG23" s="44">
        <v>21</v>
      </c>
      <c r="CH23" s="44">
        <v>26</v>
      </c>
      <c r="CI23" s="44">
        <v>32</v>
      </c>
      <c r="CJ23" s="44">
        <v>36</v>
      </c>
      <c r="CK23" s="44">
        <v>18</v>
      </c>
      <c r="CL23" s="44">
        <v>70</v>
      </c>
      <c r="CM23" s="44">
        <v>128</v>
      </c>
      <c r="CN23" s="44">
        <v>186</v>
      </c>
      <c r="CO23" s="44">
        <v>244</v>
      </c>
      <c r="CP23" s="44">
        <v>303</v>
      </c>
      <c r="CQ23" s="168">
        <v>5</v>
      </c>
      <c r="CR23" s="168">
        <v>10</v>
      </c>
      <c r="CS23" s="168">
        <v>12</v>
      </c>
      <c r="CT23" s="168">
        <v>17</v>
      </c>
      <c r="CU23" s="168">
        <v>30</v>
      </c>
      <c r="CV23" s="168">
        <v>31</v>
      </c>
      <c r="CW23" s="168">
        <v>4</v>
      </c>
      <c r="CX23" s="168">
        <v>7</v>
      </c>
      <c r="CY23" s="168">
        <v>11</v>
      </c>
      <c r="CZ23" s="168">
        <v>14</v>
      </c>
      <c r="DA23" s="168">
        <v>25</v>
      </c>
      <c r="DB23" s="168">
        <v>26</v>
      </c>
    </row>
    <row r="24" spans="1:106" s="15" customFormat="1" ht="18.75" x14ac:dyDescent="0.25">
      <c r="A24" s="15" t="s">
        <v>29</v>
      </c>
      <c r="B24" s="161">
        <v>6</v>
      </c>
      <c r="C24" s="161">
        <v>46</v>
      </c>
      <c r="D24" s="161">
        <v>93</v>
      </c>
      <c r="E24" s="161">
        <v>154</v>
      </c>
      <c r="F24" s="161">
        <v>206</v>
      </c>
      <c r="G24" s="161">
        <v>252</v>
      </c>
      <c r="H24" s="161">
        <v>6</v>
      </c>
      <c r="I24" s="161">
        <v>12</v>
      </c>
      <c r="J24" s="161">
        <v>18</v>
      </c>
      <c r="K24" s="161">
        <v>24</v>
      </c>
      <c r="L24" s="161">
        <v>30</v>
      </c>
      <c r="M24" s="27">
        <v>20</v>
      </c>
      <c r="N24" s="27">
        <v>21</v>
      </c>
      <c r="O24" s="27">
        <v>23</v>
      </c>
      <c r="P24" s="27">
        <v>25</v>
      </c>
      <c r="Q24" s="27">
        <v>27</v>
      </c>
      <c r="R24" s="162">
        <v>23</v>
      </c>
      <c r="S24" s="162">
        <v>46</v>
      </c>
      <c r="T24" s="162">
        <v>61</v>
      </c>
      <c r="U24" s="162">
        <v>72</v>
      </c>
      <c r="V24" s="162">
        <v>84</v>
      </c>
      <c r="W24" s="63" t="s">
        <v>12</v>
      </c>
      <c r="X24" s="57" t="s">
        <v>12</v>
      </c>
      <c r="Y24" s="63" t="s">
        <v>12</v>
      </c>
      <c r="Z24" s="63" t="s">
        <v>12</v>
      </c>
      <c r="AA24" s="63" t="s">
        <v>12</v>
      </c>
      <c r="AB24" s="63" t="s">
        <v>12</v>
      </c>
      <c r="AC24" s="57" t="s">
        <v>12</v>
      </c>
      <c r="AD24" s="57" t="s">
        <v>12</v>
      </c>
      <c r="AE24" s="57" t="s">
        <v>12</v>
      </c>
      <c r="AF24" s="57" t="s">
        <v>12</v>
      </c>
      <c r="AG24" s="57" t="s">
        <v>12</v>
      </c>
      <c r="AH24" s="57" t="s">
        <v>12</v>
      </c>
      <c r="AI24" s="163">
        <v>1</v>
      </c>
      <c r="AJ24" s="163">
        <v>2</v>
      </c>
      <c r="AK24" s="163">
        <v>3</v>
      </c>
      <c r="AL24" s="163">
        <v>3</v>
      </c>
      <c r="AM24" s="163">
        <v>3</v>
      </c>
      <c r="AN24" s="163">
        <v>3</v>
      </c>
      <c r="AO24" s="164">
        <v>5</v>
      </c>
      <c r="AP24" s="164">
        <v>7</v>
      </c>
      <c r="AQ24" s="41">
        <v>9</v>
      </c>
      <c r="AR24" s="41">
        <v>13</v>
      </c>
      <c r="AS24" s="41">
        <v>17</v>
      </c>
      <c r="AT24" s="164">
        <v>19</v>
      </c>
      <c r="AU24" s="165">
        <v>1</v>
      </c>
      <c r="AV24" s="165">
        <v>2</v>
      </c>
      <c r="AW24" s="165">
        <v>3</v>
      </c>
      <c r="AX24" s="165">
        <v>3</v>
      </c>
      <c r="AY24" s="165">
        <v>3</v>
      </c>
      <c r="AZ24" s="165">
        <v>3</v>
      </c>
      <c r="BA24" s="36" t="s">
        <v>12</v>
      </c>
      <c r="BB24" s="36" t="s">
        <v>12</v>
      </c>
      <c r="BC24" s="36" t="s">
        <v>12</v>
      </c>
      <c r="BD24" s="36" t="s">
        <v>12</v>
      </c>
      <c r="BE24" s="36" t="s">
        <v>12</v>
      </c>
      <c r="BF24" s="37" t="s">
        <v>12</v>
      </c>
      <c r="BG24" s="165" t="s">
        <v>12</v>
      </c>
      <c r="BH24" s="165" t="s">
        <v>12</v>
      </c>
      <c r="BI24" s="165" t="s">
        <v>12</v>
      </c>
      <c r="BJ24" s="165" t="s">
        <v>12</v>
      </c>
      <c r="BK24" s="165" t="s">
        <v>12</v>
      </c>
      <c r="BL24" s="165" t="s">
        <v>12</v>
      </c>
      <c r="BM24" s="165" t="s">
        <v>12</v>
      </c>
      <c r="BN24" s="165" t="s">
        <v>12</v>
      </c>
      <c r="BO24" s="165" t="s">
        <v>12</v>
      </c>
      <c r="BP24" s="165" t="s">
        <v>12</v>
      </c>
      <c r="BQ24" s="165" t="s">
        <v>12</v>
      </c>
      <c r="BR24" s="165" t="s">
        <v>12</v>
      </c>
      <c r="BS24" s="44">
        <v>30</v>
      </c>
      <c r="BT24" s="44">
        <v>56</v>
      </c>
      <c r="BU24" s="44">
        <v>88</v>
      </c>
      <c r="BV24" s="44">
        <v>115</v>
      </c>
      <c r="BW24" s="44">
        <v>140</v>
      </c>
      <c r="BX24" s="44">
        <v>165</v>
      </c>
      <c r="BY24" s="44">
        <v>5</v>
      </c>
      <c r="BZ24" s="44">
        <v>10</v>
      </c>
      <c r="CA24" s="44">
        <v>16</v>
      </c>
      <c r="CB24" s="44">
        <v>19</v>
      </c>
      <c r="CC24" s="44">
        <v>22</v>
      </c>
      <c r="CD24" s="44">
        <v>25</v>
      </c>
      <c r="CE24" s="44">
        <v>0.49467358276847839</v>
      </c>
      <c r="CF24" s="44">
        <v>1</v>
      </c>
      <c r="CG24" s="44">
        <v>2</v>
      </c>
      <c r="CH24" s="44">
        <v>3</v>
      </c>
      <c r="CI24" s="44">
        <v>3</v>
      </c>
      <c r="CJ24" s="44">
        <v>3</v>
      </c>
      <c r="CK24" s="44">
        <v>2</v>
      </c>
      <c r="CL24" s="44">
        <v>7</v>
      </c>
      <c r="CM24" s="44">
        <v>12</v>
      </c>
      <c r="CN24" s="44">
        <v>18</v>
      </c>
      <c r="CO24" s="44">
        <v>23</v>
      </c>
      <c r="CP24" s="44">
        <v>29</v>
      </c>
      <c r="CQ24" s="168">
        <v>5</v>
      </c>
      <c r="CR24" s="168">
        <v>2</v>
      </c>
      <c r="CS24" s="168">
        <v>3</v>
      </c>
      <c r="CT24" s="168">
        <v>3</v>
      </c>
      <c r="CU24" s="168">
        <v>6</v>
      </c>
      <c r="CV24" s="168">
        <v>6</v>
      </c>
      <c r="CW24" s="168">
        <v>4</v>
      </c>
      <c r="CX24" s="168">
        <v>2</v>
      </c>
      <c r="CY24" s="168">
        <v>2</v>
      </c>
      <c r="CZ24" s="168">
        <v>3</v>
      </c>
      <c r="DA24" s="168">
        <v>5</v>
      </c>
      <c r="DB24" s="168">
        <v>5</v>
      </c>
    </row>
    <row r="25" spans="1:106" s="15" customFormat="1" ht="18.75" x14ac:dyDescent="0.25">
      <c r="A25" s="15" t="s">
        <v>30</v>
      </c>
      <c r="B25" s="161">
        <v>8</v>
      </c>
      <c r="C25" s="161">
        <v>61</v>
      </c>
      <c r="D25" s="161">
        <v>122</v>
      </c>
      <c r="E25" s="161">
        <v>201</v>
      </c>
      <c r="F25" s="161">
        <v>270</v>
      </c>
      <c r="G25" s="161">
        <v>331</v>
      </c>
      <c r="H25" s="161">
        <v>12</v>
      </c>
      <c r="I25" s="161">
        <v>24</v>
      </c>
      <c r="J25" s="161">
        <v>36</v>
      </c>
      <c r="K25" s="161">
        <v>48</v>
      </c>
      <c r="L25" s="161">
        <v>60</v>
      </c>
      <c r="M25" s="27">
        <v>40</v>
      </c>
      <c r="N25" s="27">
        <v>41</v>
      </c>
      <c r="O25" s="27">
        <v>46</v>
      </c>
      <c r="P25" s="27">
        <v>50</v>
      </c>
      <c r="Q25" s="27">
        <v>53</v>
      </c>
      <c r="R25" s="162">
        <v>30</v>
      </c>
      <c r="S25" s="162">
        <v>61</v>
      </c>
      <c r="T25" s="162">
        <v>80</v>
      </c>
      <c r="U25" s="162">
        <v>95</v>
      </c>
      <c r="V25" s="162">
        <v>110</v>
      </c>
      <c r="W25" s="63" t="s">
        <v>12</v>
      </c>
      <c r="X25" s="57" t="s">
        <v>12</v>
      </c>
      <c r="Y25" s="63" t="s">
        <v>12</v>
      </c>
      <c r="Z25" s="63" t="s">
        <v>12</v>
      </c>
      <c r="AA25" s="63" t="s">
        <v>12</v>
      </c>
      <c r="AB25" s="63" t="s">
        <v>12</v>
      </c>
      <c r="AC25" s="57" t="s">
        <v>12</v>
      </c>
      <c r="AD25" s="57" t="s">
        <v>12</v>
      </c>
      <c r="AE25" s="57" t="s">
        <v>12</v>
      </c>
      <c r="AF25" s="57" t="s">
        <v>12</v>
      </c>
      <c r="AG25" s="57" t="s">
        <v>12</v>
      </c>
      <c r="AH25" s="57" t="s">
        <v>12</v>
      </c>
      <c r="AI25" s="163">
        <v>1</v>
      </c>
      <c r="AJ25" s="163">
        <v>2</v>
      </c>
      <c r="AK25" s="163">
        <v>3</v>
      </c>
      <c r="AL25" s="163">
        <v>3</v>
      </c>
      <c r="AM25" s="163">
        <v>3</v>
      </c>
      <c r="AN25" s="163">
        <v>3</v>
      </c>
      <c r="AO25" s="164">
        <v>8</v>
      </c>
      <c r="AP25" s="40">
        <v>11</v>
      </c>
      <c r="AQ25" s="41">
        <v>15</v>
      </c>
      <c r="AR25" s="41">
        <v>21</v>
      </c>
      <c r="AS25" s="41">
        <v>28</v>
      </c>
      <c r="AT25" s="164">
        <v>32</v>
      </c>
      <c r="AU25" s="165">
        <v>1</v>
      </c>
      <c r="AV25" s="165">
        <v>2</v>
      </c>
      <c r="AW25" s="165">
        <v>3</v>
      </c>
      <c r="AX25" s="165">
        <v>3</v>
      </c>
      <c r="AY25" s="165">
        <v>3</v>
      </c>
      <c r="AZ25" s="165">
        <v>3</v>
      </c>
      <c r="BA25" s="36" t="s">
        <v>12</v>
      </c>
      <c r="BB25" s="36" t="s">
        <v>12</v>
      </c>
      <c r="BC25" s="36" t="s">
        <v>12</v>
      </c>
      <c r="BD25" s="36" t="s">
        <v>12</v>
      </c>
      <c r="BE25" s="36" t="s">
        <v>12</v>
      </c>
      <c r="BF25" s="37" t="s">
        <v>12</v>
      </c>
      <c r="BG25" s="165" t="s">
        <v>12</v>
      </c>
      <c r="BH25" s="165" t="s">
        <v>12</v>
      </c>
      <c r="BI25" s="165" t="s">
        <v>12</v>
      </c>
      <c r="BJ25" s="165" t="s">
        <v>12</v>
      </c>
      <c r="BK25" s="165" t="s">
        <v>12</v>
      </c>
      <c r="BL25" s="165" t="s">
        <v>12</v>
      </c>
      <c r="BM25" s="165" t="s">
        <v>12</v>
      </c>
      <c r="BN25" s="165" t="s">
        <v>12</v>
      </c>
      <c r="BO25" s="165" t="s">
        <v>12</v>
      </c>
      <c r="BP25" s="165" t="s">
        <v>12</v>
      </c>
      <c r="BQ25" s="165" t="s">
        <v>12</v>
      </c>
      <c r="BR25" s="165" t="s">
        <v>12</v>
      </c>
      <c r="BS25" s="44">
        <v>35</v>
      </c>
      <c r="BT25" s="44">
        <v>72</v>
      </c>
      <c r="BU25" s="44">
        <v>110</v>
      </c>
      <c r="BV25" s="44">
        <v>145</v>
      </c>
      <c r="BW25" s="44">
        <v>178</v>
      </c>
      <c r="BX25" s="44">
        <v>205</v>
      </c>
      <c r="BY25" s="44">
        <v>6</v>
      </c>
      <c r="BZ25" s="44">
        <v>13</v>
      </c>
      <c r="CA25" s="44">
        <v>20</v>
      </c>
      <c r="CB25" s="44">
        <v>24</v>
      </c>
      <c r="CC25" s="44">
        <v>28</v>
      </c>
      <c r="CD25" s="44">
        <v>32</v>
      </c>
      <c r="CE25" s="44">
        <v>1</v>
      </c>
      <c r="CF25" s="44">
        <v>2</v>
      </c>
      <c r="CG25" s="44">
        <v>3</v>
      </c>
      <c r="CH25" s="44">
        <v>3</v>
      </c>
      <c r="CI25" s="44">
        <v>4</v>
      </c>
      <c r="CJ25" s="44">
        <v>4</v>
      </c>
      <c r="CK25" s="44">
        <v>2</v>
      </c>
      <c r="CL25" s="44">
        <v>9</v>
      </c>
      <c r="CM25" s="44">
        <v>16</v>
      </c>
      <c r="CN25" s="44">
        <v>23</v>
      </c>
      <c r="CO25" s="44">
        <v>30</v>
      </c>
      <c r="CP25" s="44">
        <v>37</v>
      </c>
      <c r="CQ25" s="168">
        <v>5</v>
      </c>
      <c r="CR25" s="168">
        <v>3</v>
      </c>
      <c r="CS25" s="168">
        <v>3</v>
      </c>
      <c r="CT25" s="168">
        <v>4</v>
      </c>
      <c r="CU25" s="168">
        <v>8</v>
      </c>
      <c r="CV25" s="168">
        <v>8</v>
      </c>
      <c r="CW25" s="168">
        <v>4</v>
      </c>
      <c r="CX25" s="168">
        <v>2</v>
      </c>
      <c r="CY25" s="168">
        <v>3</v>
      </c>
      <c r="CZ25" s="168">
        <v>4</v>
      </c>
      <c r="DA25" s="168">
        <v>6</v>
      </c>
      <c r="DB25" s="168">
        <v>7</v>
      </c>
    </row>
    <row r="26" spans="1:106" s="15" customFormat="1" ht="18.75" x14ac:dyDescent="0.25">
      <c r="A26" s="15" t="s">
        <v>31</v>
      </c>
      <c r="B26" s="161">
        <v>7</v>
      </c>
      <c r="C26" s="161">
        <v>53</v>
      </c>
      <c r="D26" s="161">
        <v>106</v>
      </c>
      <c r="E26" s="161">
        <v>175</v>
      </c>
      <c r="F26" s="161">
        <v>234</v>
      </c>
      <c r="G26" s="161">
        <v>287</v>
      </c>
      <c r="H26" s="161">
        <v>12</v>
      </c>
      <c r="I26" s="161">
        <v>24</v>
      </c>
      <c r="J26" s="161">
        <v>36</v>
      </c>
      <c r="K26" s="161">
        <v>48</v>
      </c>
      <c r="L26" s="161">
        <v>60</v>
      </c>
      <c r="M26" s="27">
        <v>30</v>
      </c>
      <c r="N26" s="27">
        <v>31</v>
      </c>
      <c r="O26" s="27">
        <v>35</v>
      </c>
      <c r="P26" s="27">
        <v>37</v>
      </c>
      <c r="Q26" s="27">
        <v>40</v>
      </c>
      <c r="R26" s="162">
        <v>27</v>
      </c>
      <c r="S26" s="162">
        <v>52</v>
      </c>
      <c r="T26" s="162">
        <v>69</v>
      </c>
      <c r="U26" s="162">
        <v>82</v>
      </c>
      <c r="V26" s="162">
        <v>96</v>
      </c>
      <c r="W26" s="63" t="s">
        <v>12</v>
      </c>
      <c r="X26" s="57" t="s">
        <v>12</v>
      </c>
      <c r="Y26" s="63" t="s">
        <v>12</v>
      </c>
      <c r="Z26" s="63" t="s">
        <v>12</v>
      </c>
      <c r="AA26" s="63" t="s">
        <v>12</v>
      </c>
      <c r="AB26" s="63" t="s">
        <v>12</v>
      </c>
      <c r="AC26" s="57" t="s">
        <v>12</v>
      </c>
      <c r="AD26" s="57" t="s">
        <v>12</v>
      </c>
      <c r="AE26" s="57" t="s">
        <v>12</v>
      </c>
      <c r="AF26" s="57" t="s">
        <v>12</v>
      </c>
      <c r="AG26" s="57" t="s">
        <v>12</v>
      </c>
      <c r="AH26" s="57" t="s">
        <v>12</v>
      </c>
      <c r="AI26" s="163">
        <v>1</v>
      </c>
      <c r="AJ26" s="163">
        <v>2</v>
      </c>
      <c r="AK26" s="163">
        <v>3</v>
      </c>
      <c r="AL26" s="163">
        <v>3</v>
      </c>
      <c r="AM26" s="163">
        <v>3</v>
      </c>
      <c r="AN26" s="163">
        <v>3</v>
      </c>
      <c r="AO26" s="164">
        <v>7</v>
      </c>
      <c r="AP26" s="164">
        <v>11</v>
      </c>
      <c r="AQ26" s="41">
        <v>14</v>
      </c>
      <c r="AR26" s="41">
        <v>20</v>
      </c>
      <c r="AS26" s="41">
        <v>27</v>
      </c>
      <c r="AT26" s="164">
        <v>31</v>
      </c>
      <c r="AU26" s="165">
        <v>1</v>
      </c>
      <c r="AV26" s="165">
        <v>2</v>
      </c>
      <c r="AW26" s="165">
        <v>3</v>
      </c>
      <c r="AX26" s="165">
        <v>3</v>
      </c>
      <c r="AY26" s="165">
        <v>3</v>
      </c>
      <c r="AZ26" s="165">
        <v>3</v>
      </c>
      <c r="BA26" s="36" t="s">
        <v>12</v>
      </c>
      <c r="BB26" s="36" t="s">
        <v>12</v>
      </c>
      <c r="BC26" s="36" t="s">
        <v>12</v>
      </c>
      <c r="BD26" s="36" t="s">
        <v>12</v>
      </c>
      <c r="BE26" s="36" t="s">
        <v>12</v>
      </c>
      <c r="BF26" s="37" t="s">
        <v>12</v>
      </c>
      <c r="BG26" s="165" t="s">
        <v>12</v>
      </c>
      <c r="BH26" s="165" t="s">
        <v>12</v>
      </c>
      <c r="BI26" s="165" t="s">
        <v>12</v>
      </c>
      <c r="BJ26" s="165" t="s">
        <v>12</v>
      </c>
      <c r="BK26" s="165" t="s">
        <v>12</v>
      </c>
      <c r="BL26" s="165" t="s">
        <v>12</v>
      </c>
      <c r="BM26" s="165" t="s">
        <v>12</v>
      </c>
      <c r="BN26" s="165" t="s">
        <v>12</v>
      </c>
      <c r="BO26" s="165" t="s">
        <v>12</v>
      </c>
      <c r="BP26" s="165" t="s">
        <v>12</v>
      </c>
      <c r="BQ26" s="165" t="s">
        <v>12</v>
      </c>
      <c r="BR26" s="165" t="s">
        <v>12</v>
      </c>
      <c r="BS26" s="44">
        <v>30</v>
      </c>
      <c r="BT26" s="44">
        <v>63</v>
      </c>
      <c r="BU26" s="44">
        <v>95</v>
      </c>
      <c r="BV26" s="44">
        <v>125</v>
      </c>
      <c r="BW26" s="44">
        <v>155</v>
      </c>
      <c r="BX26" s="44">
        <v>180</v>
      </c>
      <c r="BY26" s="44">
        <v>6</v>
      </c>
      <c r="BZ26" s="44">
        <v>11</v>
      </c>
      <c r="CA26" s="44">
        <v>17</v>
      </c>
      <c r="CB26" s="44">
        <v>21</v>
      </c>
      <c r="CC26" s="44">
        <v>26</v>
      </c>
      <c r="CD26" s="44">
        <v>28</v>
      </c>
      <c r="CE26" s="44">
        <v>1</v>
      </c>
      <c r="CF26" s="44">
        <v>1</v>
      </c>
      <c r="CG26" s="44">
        <v>2</v>
      </c>
      <c r="CH26" s="44">
        <v>3</v>
      </c>
      <c r="CI26" s="44">
        <v>3</v>
      </c>
      <c r="CJ26" s="44">
        <v>4</v>
      </c>
      <c r="CK26" s="44">
        <v>2</v>
      </c>
      <c r="CL26" s="44">
        <v>7</v>
      </c>
      <c r="CM26" s="44">
        <v>1</v>
      </c>
      <c r="CN26" s="44">
        <v>20</v>
      </c>
      <c r="CO26" s="44">
        <v>26</v>
      </c>
      <c r="CP26" s="44">
        <v>32</v>
      </c>
      <c r="CQ26" s="168">
        <v>5</v>
      </c>
      <c r="CR26" s="168">
        <v>2</v>
      </c>
      <c r="CS26" s="168">
        <v>3</v>
      </c>
      <c r="CT26" s="168">
        <v>4</v>
      </c>
      <c r="CU26" s="168">
        <v>6</v>
      </c>
      <c r="CV26" s="168">
        <v>7</v>
      </c>
      <c r="CW26" s="168">
        <v>4</v>
      </c>
      <c r="CX26" s="168">
        <v>2</v>
      </c>
      <c r="CY26" s="168">
        <v>2</v>
      </c>
      <c r="CZ26" s="168">
        <v>3</v>
      </c>
      <c r="DA26" s="168">
        <v>5</v>
      </c>
      <c r="DB26" s="168">
        <v>6</v>
      </c>
    </row>
    <row r="27" spans="1:106" s="15" customFormat="1" ht="18.75" x14ac:dyDescent="0.25">
      <c r="A27" s="15" t="s">
        <v>32</v>
      </c>
      <c r="B27" s="161">
        <v>27</v>
      </c>
      <c r="C27" s="161">
        <v>218</v>
      </c>
      <c r="D27" s="161">
        <v>435</v>
      </c>
      <c r="E27" s="161">
        <v>721</v>
      </c>
      <c r="F27" s="161">
        <v>966</v>
      </c>
      <c r="G27" s="161">
        <v>1183</v>
      </c>
      <c r="H27" s="161">
        <v>42</v>
      </c>
      <c r="I27" s="161">
        <v>84</v>
      </c>
      <c r="J27" s="161">
        <v>126</v>
      </c>
      <c r="K27" s="161">
        <v>168</v>
      </c>
      <c r="L27" s="161">
        <v>210</v>
      </c>
      <c r="M27" s="27">
        <v>40</v>
      </c>
      <c r="N27" s="27">
        <v>41</v>
      </c>
      <c r="O27" s="27">
        <v>46</v>
      </c>
      <c r="P27" s="27">
        <v>50</v>
      </c>
      <c r="Q27" s="27">
        <v>53</v>
      </c>
      <c r="R27" s="162">
        <v>109</v>
      </c>
      <c r="S27" s="162">
        <v>218</v>
      </c>
      <c r="T27" s="162">
        <v>286</v>
      </c>
      <c r="U27" s="162">
        <v>340</v>
      </c>
      <c r="V27" s="162">
        <v>394</v>
      </c>
      <c r="W27" s="63" t="s">
        <v>12</v>
      </c>
      <c r="X27" s="57" t="s">
        <v>12</v>
      </c>
      <c r="Y27" s="63" t="s">
        <v>12</v>
      </c>
      <c r="Z27" s="63" t="s">
        <v>12</v>
      </c>
      <c r="AA27" s="63" t="s">
        <v>12</v>
      </c>
      <c r="AB27" s="63" t="s">
        <v>12</v>
      </c>
      <c r="AC27" s="57" t="s">
        <v>12</v>
      </c>
      <c r="AD27" s="57" t="s">
        <v>12</v>
      </c>
      <c r="AE27" s="57" t="s">
        <v>12</v>
      </c>
      <c r="AF27" s="57" t="s">
        <v>12</v>
      </c>
      <c r="AG27" s="57" t="s">
        <v>12</v>
      </c>
      <c r="AH27" s="57" t="s">
        <v>12</v>
      </c>
      <c r="AI27" s="163">
        <v>1</v>
      </c>
      <c r="AJ27" s="163">
        <v>2</v>
      </c>
      <c r="AK27" s="163">
        <v>3</v>
      </c>
      <c r="AL27" s="163">
        <v>3</v>
      </c>
      <c r="AM27" s="163">
        <v>3</v>
      </c>
      <c r="AN27" s="163">
        <v>3</v>
      </c>
      <c r="AO27" s="164">
        <v>30</v>
      </c>
      <c r="AP27" s="164">
        <v>43</v>
      </c>
      <c r="AQ27" s="41">
        <v>58</v>
      </c>
      <c r="AR27" s="41">
        <v>82</v>
      </c>
      <c r="AS27" s="41">
        <v>108</v>
      </c>
      <c r="AT27" s="164">
        <v>124</v>
      </c>
      <c r="AU27" s="165">
        <v>1</v>
      </c>
      <c r="AV27" s="165">
        <v>2</v>
      </c>
      <c r="AW27" s="165">
        <v>3</v>
      </c>
      <c r="AX27" s="165">
        <v>3</v>
      </c>
      <c r="AY27" s="165">
        <v>4</v>
      </c>
      <c r="AZ27" s="165">
        <v>5</v>
      </c>
      <c r="BA27" s="36" t="s">
        <v>12</v>
      </c>
      <c r="BB27" s="36" t="s">
        <v>12</v>
      </c>
      <c r="BC27" s="36" t="s">
        <v>12</v>
      </c>
      <c r="BD27" s="36" t="s">
        <v>12</v>
      </c>
      <c r="BE27" s="36" t="s">
        <v>12</v>
      </c>
      <c r="BF27" s="37" t="s">
        <v>12</v>
      </c>
      <c r="BG27" s="165" t="s">
        <v>12</v>
      </c>
      <c r="BH27" s="165" t="s">
        <v>12</v>
      </c>
      <c r="BI27" s="165" t="s">
        <v>12</v>
      </c>
      <c r="BJ27" s="165" t="s">
        <v>12</v>
      </c>
      <c r="BK27" s="165" t="s">
        <v>12</v>
      </c>
      <c r="BL27" s="165" t="s">
        <v>12</v>
      </c>
      <c r="BM27" s="165" t="s">
        <v>12</v>
      </c>
      <c r="BN27" s="165" t="s">
        <v>12</v>
      </c>
      <c r="BO27" s="165" t="s">
        <v>12</v>
      </c>
      <c r="BP27" s="165" t="s">
        <v>12</v>
      </c>
      <c r="BQ27" s="165" t="s">
        <v>12</v>
      </c>
      <c r="BR27" s="165" t="s">
        <v>12</v>
      </c>
      <c r="BS27" s="44">
        <v>120</v>
      </c>
      <c r="BT27" s="44">
        <v>248</v>
      </c>
      <c r="BU27" s="44">
        <v>380</v>
      </c>
      <c r="BV27" s="44">
        <v>500</v>
      </c>
      <c r="BW27" s="44">
        <v>614</v>
      </c>
      <c r="BX27" s="44">
        <v>710</v>
      </c>
      <c r="BY27" s="44">
        <v>22</v>
      </c>
      <c r="BZ27" s="44">
        <v>45</v>
      </c>
      <c r="CA27" s="44">
        <v>68</v>
      </c>
      <c r="CB27" s="44">
        <v>83</v>
      </c>
      <c r="CC27" s="44">
        <v>97</v>
      </c>
      <c r="CD27" s="44">
        <v>109</v>
      </c>
      <c r="CE27" s="44">
        <v>2</v>
      </c>
      <c r="CF27" s="44">
        <v>5</v>
      </c>
      <c r="CG27" s="44">
        <v>9</v>
      </c>
      <c r="CH27" s="44">
        <v>11</v>
      </c>
      <c r="CI27" s="44">
        <v>13</v>
      </c>
      <c r="CJ27" s="44">
        <v>15</v>
      </c>
      <c r="CK27" s="44">
        <v>7</v>
      </c>
      <c r="CL27" s="44">
        <v>29</v>
      </c>
      <c r="CM27" s="44">
        <v>54</v>
      </c>
      <c r="CN27" s="44">
        <v>78</v>
      </c>
      <c r="CO27" s="44">
        <v>102</v>
      </c>
      <c r="CP27" s="44">
        <v>127</v>
      </c>
      <c r="CQ27" s="168">
        <v>6</v>
      </c>
      <c r="CR27" s="168">
        <v>8</v>
      </c>
      <c r="CS27" s="168">
        <v>10</v>
      </c>
      <c r="CT27" s="168">
        <v>13</v>
      </c>
      <c r="CU27" s="168">
        <v>24</v>
      </c>
      <c r="CV27" s="168">
        <v>25</v>
      </c>
      <c r="CW27" s="168">
        <v>5</v>
      </c>
      <c r="CX27" s="168">
        <v>7</v>
      </c>
      <c r="CY27" s="168">
        <v>9</v>
      </c>
      <c r="CZ27" s="168">
        <v>11</v>
      </c>
      <c r="DA27" s="168">
        <v>20</v>
      </c>
      <c r="DB27" s="168">
        <v>21</v>
      </c>
    </row>
    <row r="28" spans="1:106" s="15" customFormat="1" ht="18.75" x14ac:dyDescent="0.25">
      <c r="A28" s="15" t="s">
        <v>33</v>
      </c>
      <c r="B28" s="161">
        <v>21</v>
      </c>
      <c r="C28" s="161">
        <v>165</v>
      </c>
      <c r="D28" s="161">
        <v>330</v>
      </c>
      <c r="E28" s="161">
        <v>546</v>
      </c>
      <c r="F28" s="161">
        <v>731</v>
      </c>
      <c r="G28" s="161">
        <v>896</v>
      </c>
      <c r="H28" s="161">
        <v>30</v>
      </c>
      <c r="I28" s="161">
        <v>60</v>
      </c>
      <c r="J28" s="161">
        <v>90</v>
      </c>
      <c r="K28" s="161">
        <v>120</v>
      </c>
      <c r="L28" s="161">
        <v>150</v>
      </c>
      <c r="M28" s="27">
        <v>40</v>
      </c>
      <c r="N28" s="27">
        <v>41</v>
      </c>
      <c r="O28" s="27">
        <v>46</v>
      </c>
      <c r="P28" s="27">
        <v>50</v>
      </c>
      <c r="Q28" s="27">
        <v>53</v>
      </c>
      <c r="R28" s="162">
        <v>82</v>
      </c>
      <c r="S28" s="162">
        <v>165</v>
      </c>
      <c r="T28" s="162">
        <v>216</v>
      </c>
      <c r="U28" s="162">
        <v>258</v>
      </c>
      <c r="V28" s="162">
        <v>299</v>
      </c>
      <c r="W28" s="63">
        <v>4</v>
      </c>
      <c r="X28" s="57">
        <v>6</v>
      </c>
      <c r="Y28" s="166">
        <v>2</v>
      </c>
      <c r="Z28" s="166">
        <v>2</v>
      </c>
      <c r="AA28" s="166">
        <v>6</v>
      </c>
      <c r="AB28" s="57">
        <v>2</v>
      </c>
      <c r="AC28" s="57">
        <v>5096</v>
      </c>
      <c r="AD28" s="57">
        <v>11599</v>
      </c>
      <c r="AE28" s="167">
        <v>4603</v>
      </c>
      <c r="AF28" s="167">
        <v>3696</v>
      </c>
      <c r="AG28" s="167">
        <v>11599</v>
      </c>
      <c r="AH28" s="57">
        <v>4603</v>
      </c>
      <c r="AI28" s="163">
        <v>1</v>
      </c>
      <c r="AJ28" s="163">
        <v>2</v>
      </c>
      <c r="AK28" s="163">
        <v>3</v>
      </c>
      <c r="AL28" s="163">
        <v>3</v>
      </c>
      <c r="AM28" s="163">
        <v>3</v>
      </c>
      <c r="AN28" s="163">
        <v>3</v>
      </c>
      <c r="AO28" s="164">
        <v>22</v>
      </c>
      <c r="AP28" s="164">
        <v>31</v>
      </c>
      <c r="AQ28" s="41">
        <v>41</v>
      </c>
      <c r="AR28" s="41">
        <v>59</v>
      </c>
      <c r="AS28" s="41">
        <v>78</v>
      </c>
      <c r="AT28" s="164">
        <v>89</v>
      </c>
      <c r="AU28" s="165">
        <v>1</v>
      </c>
      <c r="AV28" s="165">
        <v>2</v>
      </c>
      <c r="AW28" s="165">
        <v>3</v>
      </c>
      <c r="AX28" s="165">
        <v>3</v>
      </c>
      <c r="AY28" s="165">
        <v>4</v>
      </c>
      <c r="AZ28" s="165">
        <v>5</v>
      </c>
      <c r="BA28" s="36" t="s">
        <v>12</v>
      </c>
      <c r="BB28" s="36" t="s">
        <v>12</v>
      </c>
      <c r="BC28" s="36" t="s">
        <v>12</v>
      </c>
      <c r="BD28" s="36" t="s">
        <v>12</v>
      </c>
      <c r="BE28" s="36" t="s">
        <v>12</v>
      </c>
      <c r="BF28" s="37" t="s">
        <v>12</v>
      </c>
      <c r="BG28" s="165" t="s">
        <v>12</v>
      </c>
      <c r="BH28" s="165" t="s">
        <v>12</v>
      </c>
      <c r="BI28" s="165" t="s">
        <v>12</v>
      </c>
      <c r="BJ28" s="165" t="s">
        <v>12</v>
      </c>
      <c r="BK28" s="165" t="s">
        <v>12</v>
      </c>
      <c r="BL28" s="165" t="s">
        <v>12</v>
      </c>
      <c r="BM28" s="165" t="s">
        <v>12</v>
      </c>
      <c r="BN28" s="165" t="s">
        <v>12</v>
      </c>
      <c r="BO28" s="165" t="s">
        <v>12</v>
      </c>
      <c r="BP28" s="165" t="s">
        <v>12</v>
      </c>
      <c r="BQ28" s="165" t="s">
        <v>12</v>
      </c>
      <c r="BR28" s="165" t="s">
        <v>12</v>
      </c>
      <c r="BS28" s="44">
        <v>95</v>
      </c>
      <c r="BT28" s="44">
        <v>197</v>
      </c>
      <c r="BU28" s="44">
        <v>300</v>
      </c>
      <c r="BV28" s="44">
        <v>395</v>
      </c>
      <c r="BW28" s="44">
        <v>487</v>
      </c>
      <c r="BX28" s="44">
        <v>565</v>
      </c>
      <c r="BY28" s="44">
        <v>17</v>
      </c>
      <c r="BZ28" s="44">
        <v>36</v>
      </c>
      <c r="CA28" s="44">
        <v>54</v>
      </c>
      <c r="CB28" s="44">
        <v>66</v>
      </c>
      <c r="CC28" s="44">
        <v>77</v>
      </c>
      <c r="CD28" s="44">
        <v>87</v>
      </c>
      <c r="CE28" s="44">
        <v>2</v>
      </c>
      <c r="CF28" s="44">
        <v>4</v>
      </c>
      <c r="CG28" s="44">
        <v>7</v>
      </c>
      <c r="CH28" s="44">
        <v>9</v>
      </c>
      <c r="CI28" s="44">
        <v>10</v>
      </c>
      <c r="CJ28" s="44">
        <v>12</v>
      </c>
      <c r="CK28" s="44">
        <v>6</v>
      </c>
      <c r="CL28" s="44">
        <v>23</v>
      </c>
      <c r="CM28" s="44">
        <v>43</v>
      </c>
      <c r="CN28" s="44">
        <v>62</v>
      </c>
      <c r="CO28" s="44">
        <v>81</v>
      </c>
      <c r="CP28" s="44">
        <v>100</v>
      </c>
      <c r="CQ28" s="168">
        <v>6</v>
      </c>
      <c r="CR28" s="168">
        <v>5</v>
      </c>
      <c r="CS28" s="168">
        <v>7</v>
      </c>
      <c r="CT28" s="168">
        <v>9</v>
      </c>
      <c r="CU28" s="168">
        <v>15</v>
      </c>
      <c r="CV28" s="168">
        <v>16</v>
      </c>
      <c r="CW28" s="168">
        <v>5</v>
      </c>
      <c r="CX28" s="168">
        <v>4</v>
      </c>
      <c r="CY28" s="168">
        <v>6</v>
      </c>
      <c r="CZ28" s="168">
        <v>7</v>
      </c>
      <c r="DA28" s="168">
        <v>13</v>
      </c>
      <c r="DB28" s="168">
        <v>13</v>
      </c>
    </row>
    <row r="29" spans="1:106" s="15" customFormat="1" ht="18.75" x14ac:dyDescent="0.25">
      <c r="A29" s="15" t="s">
        <v>34</v>
      </c>
      <c r="B29" s="161">
        <v>9</v>
      </c>
      <c r="C29" s="161">
        <v>74</v>
      </c>
      <c r="D29" s="161">
        <v>147</v>
      </c>
      <c r="E29" s="161">
        <v>244</v>
      </c>
      <c r="F29" s="161">
        <v>327</v>
      </c>
      <c r="G29" s="161">
        <v>400</v>
      </c>
      <c r="H29" s="161">
        <v>12</v>
      </c>
      <c r="I29" s="161">
        <v>24</v>
      </c>
      <c r="J29" s="161">
        <v>36</v>
      </c>
      <c r="K29" s="161">
        <v>48</v>
      </c>
      <c r="L29" s="161">
        <v>60</v>
      </c>
      <c r="M29" s="27">
        <v>40</v>
      </c>
      <c r="N29" s="27">
        <v>41</v>
      </c>
      <c r="O29" s="27">
        <v>46</v>
      </c>
      <c r="P29" s="27">
        <v>50</v>
      </c>
      <c r="Q29" s="27">
        <v>53</v>
      </c>
      <c r="R29" s="162">
        <v>37</v>
      </c>
      <c r="S29" s="162">
        <v>74</v>
      </c>
      <c r="T29" s="162">
        <v>97</v>
      </c>
      <c r="U29" s="162">
        <v>115</v>
      </c>
      <c r="V29" s="162">
        <v>133</v>
      </c>
      <c r="W29" s="63" t="s">
        <v>12</v>
      </c>
      <c r="X29" s="57" t="s">
        <v>12</v>
      </c>
      <c r="Y29" s="57" t="s">
        <v>12</v>
      </c>
      <c r="Z29" s="57" t="s">
        <v>12</v>
      </c>
      <c r="AA29" s="57" t="s">
        <v>12</v>
      </c>
      <c r="AB29" s="57" t="s">
        <v>12</v>
      </c>
      <c r="AC29" s="57" t="s">
        <v>12</v>
      </c>
      <c r="AD29" s="57" t="s">
        <v>12</v>
      </c>
      <c r="AE29" s="57" t="s">
        <v>12</v>
      </c>
      <c r="AF29" s="57" t="s">
        <v>12</v>
      </c>
      <c r="AG29" s="57" t="s">
        <v>12</v>
      </c>
      <c r="AH29" s="57" t="s">
        <v>12</v>
      </c>
      <c r="AI29" s="163">
        <v>1</v>
      </c>
      <c r="AJ29" s="163">
        <v>2</v>
      </c>
      <c r="AK29" s="163">
        <v>3</v>
      </c>
      <c r="AL29" s="163">
        <v>3</v>
      </c>
      <c r="AM29" s="163">
        <v>3</v>
      </c>
      <c r="AN29" s="163">
        <v>3</v>
      </c>
      <c r="AO29" s="164">
        <v>7</v>
      </c>
      <c r="AP29" s="164">
        <v>10</v>
      </c>
      <c r="AQ29" s="41">
        <v>13</v>
      </c>
      <c r="AR29" s="41">
        <v>19</v>
      </c>
      <c r="AS29" s="41">
        <v>25</v>
      </c>
      <c r="AT29" s="164">
        <v>29</v>
      </c>
      <c r="AU29" s="165">
        <v>1</v>
      </c>
      <c r="AV29" s="165">
        <v>2</v>
      </c>
      <c r="AW29" s="165">
        <v>3</v>
      </c>
      <c r="AX29" s="165">
        <v>3</v>
      </c>
      <c r="AY29" s="165">
        <v>3</v>
      </c>
      <c r="AZ29" s="165">
        <v>3</v>
      </c>
      <c r="BA29" s="36" t="s">
        <v>12</v>
      </c>
      <c r="BB29" s="36" t="s">
        <v>12</v>
      </c>
      <c r="BC29" s="36" t="s">
        <v>12</v>
      </c>
      <c r="BD29" s="36" t="s">
        <v>12</v>
      </c>
      <c r="BE29" s="36" t="s">
        <v>12</v>
      </c>
      <c r="BF29" s="37" t="s">
        <v>12</v>
      </c>
      <c r="BG29" s="165" t="s">
        <v>12</v>
      </c>
      <c r="BH29" s="165" t="s">
        <v>12</v>
      </c>
      <c r="BI29" s="165" t="s">
        <v>12</v>
      </c>
      <c r="BJ29" s="165" t="s">
        <v>12</v>
      </c>
      <c r="BK29" s="165" t="s">
        <v>12</v>
      </c>
      <c r="BL29" s="165" t="s">
        <v>12</v>
      </c>
      <c r="BM29" s="165" t="s">
        <v>12</v>
      </c>
      <c r="BN29" s="165" t="s">
        <v>12</v>
      </c>
      <c r="BO29" s="165" t="s">
        <v>12</v>
      </c>
      <c r="BP29" s="165" t="s">
        <v>12</v>
      </c>
      <c r="BQ29" s="165" t="s">
        <v>12</v>
      </c>
      <c r="BR29" s="165" t="s">
        <v>12</v>
      </c>
      <c r="BS29" s="44">
        <v>40</v>
      </c>
      <c r="BT29" s="44">
        <v>76</v>
      </c>
      <c r="BU29" s="44">
        <v>115</v>
      </c>
      <c r="BV29" s="44">
        <v>153</v>
      </c>
      <c r="BW29" s="44">
        <v>189</v>
      </c>
      <c r="BX29" s="44">
        <v>220</v>
      </c>
      <c r="BY29" s="44">
        <v>7</v>
      </c>
      <c r="BZ29" s="44">
        <v>14</v>
      </c>
      <c r="CA29" s="44">
        <v>21</v>
      </c>
      <c r="CB29" s="44">
        <v>26</v>
      </c>
      <c r="CC29" s="44">
        <v>30</v>
      </c>
      <c r="CD29" s="44">
        <v>34</v>
      </c>
      <c r="CE29" s="44">
        <v>1</v>
      </c>
      <c r="CF29" s="44">
        <v>2</v>
      </c>
      <c r="CG29" s="44">
        <v>3</v>
      </c>
      <c r="CH29" s="44">
        <v>3</v>
      </c>
      <c r="CI29" s="44">
        <v>4</v>
      </c>
      <c r="CJ29" s="44">
        <v>5</v>
      </c>
      <c r="CK29" s="44">
        <v>2</v>
      </c>
      <c r="CL29" s="44">
        <v>9</v>
      </c>
      <c r="CM29" s="44">
        <v>17</v>
      </c>
      <c r="CN29" s="44">
        <v>24</v>
      </c>
      <c r="CO29" s="44">
        <v>31</v>
      </c>
      <c r="CP29" s="44">
        <v>40</v>
      </c>
      <c r="CQ29" s="168">
        <v>5</v>
      </c>
      <c r="CR29" s="168">
        <v>3</v>
      </c>
      <c r="CS29" s="168">
        <v>4</v>
      </c>
      <c r="CT29" s="168">
        <v>5</v>
      </c>
      <c r="CU29" s="168">
        <v>8</v>
      </c>
      <c r="CV29" s="168">
        <v>9</v>
      </c>
      <c r="CW29" s="168">
        <v>4</v>
      </c>
      <c r="CX29" s="168">
        <v>2</v>
      </c>
      <c r="CY29" s="168">
        <v>3</v>
      </c>
      <c r="CZ29" s="168">
        <v>4</v>
      </c>
      <c r="DA29" s="168">
        <v>7</v>
      </c>
      <c r="DB29" s="168">
        <v>8</v>
      </c>
    </row>
    <row r="30" spans="1:106" s="15" customFormat="1" ht="18.75" x14ac:dyDescent="0.25">
      <c r="A30" s="15" t="s">
        <v>35</v>
      </c>
      <c r="B30" s="161">
        <v>14</v>
      </c>
      <c r="C30" s="161">
        <v>110</v>
      </c>
      <c r="D30" s="161">
        <v>221</v>
      </c>
      <c r="E30" s="161">
        <v>366</v>
      </c>
      <c r="F30" s="161">
        <v>490</v>
      </c>
      <c r="G30" s="161">
        <v>600</v>
      </c>
      <c r="H30" s="161">
        <v>18</v>
      </c>
      <c r="I30" s="161">
        <v>36</v>
      </c>
      <c r="J30" s="161">
        <v>54</v>
      </c>
      <c r="K30" s="161">
        <v>72</v>
      </c>
      <c r="L30" s="161">
        <v>90</v>
      </c>
      <c r="M30" s="27">
        <v>30</v>
      </c>
      <c r="N30" s="27">
        <v>31</v>
      </c>
      <c r="O30" s="27">
        <v>35</v>
      </c>
      <c r="P30" s="27">
        <v>37</v>
      </c>
      <c r="Q30" s="27">
        <v>40</v>
      </c>
      <c r="R30" s="162">
        <v>55</v>
      </c>
      <c r="S30" s="162">
        <v>111</v>
      </c>
      <c r="T30" s="162">
        <v>145</v>
      </c>
      <c r="U30" s="162">
        <v>172</v>
      </c>
      <c r="V30" s="162">
        <v>200</v>
      </c>
      <c r="W30" s="63" t="s">
        <v>12</v>
      </c>
      <c r="X30" s="57" t="s">
        <v>12</v>
      </c>
      <c r="Y30" s="57" t="s">
        <v>12</v>
      </c>
      <c r="Z30" s="57" t="s">
        <v>12</v>
      </c>
      <c r="AA30" s="57" t="s">
        <v>12</v>
      </c>
      <c r="AB30" s="57" t="s">
        <v>12</v>
      </c>
      <c r="AC30" s="57" t="s">
        <v>12</v>
      </c>
      <c r="AD30" s="57" t="s">
        <v>12</v>
      </c>
      <c r="AE30" s="57" t="s">
        <v>12</v>
      </c>
      <c r="AF30" s="57" t="s">
        <v>12</v>
      </c>
      <c r="AG30" s="57" t="s">
        <v>12</v>
      </c>
      <c r="AH30" s="57" t="s">
        <v>12</v>
      </c>
      <c r="AI30" s="163">
        <v>1</v>
      </c>
      <c r="AJ30" s="163">
        <v>2</v>
      </c>
      <c r="AK30" s="163">
        <v>3</v>
      </c>
      <c r="AL30" s="163">
        <v>3</v>
      </c>
      <c r="AM30" s="163">
        <v>3</v>
      </c>
      <c r="AN30" s="163">
        <v>3</v>
      </c>
      <c r="AO30" s="164">
        <v>11</v>
      </c>
      <c r="AP30" s="164">
        <v>16</v>
      </c>
      <c r="AQ30" s="41">
        <v>21</v>
      </c>
      <c r="AR30" s="41">
        <v>30</v>
      </c>
      <c r="AS30" s="41">
        <v>40</v>
      </c>
      <c r="AT30" s="164">
        <v>46</v>
      </c>
      <c r="AU30" s="165">
        <v>1</v>
      </c>
      <c r="AV30" s="165">
        <v>2</v>
      </c>
      <c r="AW30" s="165">
        <v>3</v>
      </c>
      <c r="AX30" s="165">
        <v>3</v>
      </c>
      <c r="AY30" s="165">
        <v>3</v>
      </c>
      <c r="AZ30" s="165">
        <v>3</v>
      </c>
      <c r="BA30" s="36" t="s">
        <v>12</v>
      </c>
      <c r="BB30" s="36" t="s">
        <v>12</v>
      </c>
      <c r="BC30" s="36" t="s">
        <v>12</v>
      </c>
      <c r="BD30" s="36" t="s">
        <v>12</v>
      </c>
      <c r="BE30" s="36" t="s">
        <v>12</v>
      </c>
      <c r="BF30" s="37" t="s">
        <v>12</v>
      </c>
      <c r="BG30" s="165" t="s">
        <v>12</v>
      </c>
      <c r="BH30" s="165" t="s">
        <v>12</v>
      </c>
      <c r="BI30" s="165" t="s">
        <v>12</v>
      </c>
      <c r="BJ30" s="165" t="s">
        <v>12</v>
      </c>
      <c r="BK30" s="165" t="s">
        <v>12</v>
      </c>
      <c r="BL30" s="165" t="s">
        <v>12</v>
      </c>
      <c r="BM30" s="165" t="s">
        <v>12</v>
      </c>
      <c r="BN30" s="165" t="s">
        <v>12</v>
      </c>
      <c r="BO30" s="165" t="s">
        <v>12</v>
      </c>
      <c r="BP30" s="165" t="s">
        <v>12</v>
      </c>
      <c r="BQ30" s="165" t="s">
        <v>12</v>
      </c>
      <c r="BR30" s="165" t="s">
        <v>12</v>
      </c>
      <c r="BS30" s="44">
        <v>60</v>
      </c>
      <c r="BT30" s="44">
        <v>132</v>
      </c>
      <c r="BU30" s="44">
        <v>200</v>
      </c>
      <c r="BV30" s="44">
        <v>265</v>
      </c>
      <c r="BW30" s="44">
        <v>326</v>
      </c>
      <c r="BX30" s="44">
        <v>380</v>
      </c>
      <c r="BY30" s="44">
        <v>12</v>
      </c>
      <c r="BZ30" s="44">
        <v>24</v>
      </c>
      <c r="CA30" s="44">
        <v>36</v>
      </c>
      <c r="CB30" s="44">
        <v>44</v>
      </c>
      <c r="CC30" s="44">
        <v>51</v>
      </c>
      <c r="CD30" s="44">
        <v>58</v>
      </c>
      <c r="CE30" s="44">
        <v>1</v>
      </c>
      <c r="CF30" s="44">
        <v>3</v>
      </c>
      <c r="CG30" s="44">
        <v>5</v>
      </c>
      <c r="CH30" s="44">
        <v>6</v>
      </c>
      <c r="CI30" s="44">
        <v>7</v>
      </c>
      <c r="CJ30" s="44">
        <v>8</v>
      </c>
      <c r="CK30" s="44">
        <v>4</v>
      </c>
      <c r="CL30" s="44">
        <v>16</v>
      </c>
      <c r="CM30" s="44">
        <v>29</v>
      </c>
      <c r="CN30" s="44">
        <v>41</v>
      </c>
      <c r="CO30" s="44">
        <v>54</v>
      </c>
      <c r="CP30" s="44">
        <v>67</v>
      </c>
      <c r="CQ30" s="168">
        <v>5</v>
      </c>
      <c r="CR30" s="168">
        <v>4</v>
      </c>
      <c r="CS30" s="168">
        <v>6</v>
      </c>
      <c r="CT30" s="168">
        <v>7</v>
      </c>
      <c r="CU30" s="168">
        <v>13</v>
      </c>
      <c r="CV30" s="168">
        <v>14</v>
      </c>
      <c r="CW30" s="168">
        <v>4</v>
      </c>
      <c r="CX30" s="168">
        <v>4</v>
      </c>
      <c r="CY30" s="168">
        <v>5</v>
      </c>
      <c r="CZ30" s="168">
        <v>6</v>
      </c>
      <c r="DA30" s="168">
        <v>11</v>
      </c>
      <c r="DB30" s="168">
        <v>12</v>
      </c>
    </row>
    <row r="31" spans="1:106" s="15" customFormat="1" ht="18.75" x14ac:dyDescent="0.25">
      <c r="A31" s="15" t="s">
        <v>36</v>
      </c>
      <c r="B31" s="161">
        <v>10</v>
      </c>
      <c r="C31" s="161">
        <v>83</v>
      </c>
      <c r="D31" s="161">
        <v>166</v>
      </c>
      <c r="E31" s="161">
        <v>276</v>
      </c>
      <c r="F31" s="161">
        <v>369</v>
      </c>
      <c r="G31" s="161">
        <v>452</v>
      </c>
      <c r="H31" s="161">
        <v>12</v>
      </c>
      <c r="I31" s="161">
        <v>24</v>
      </c>
      <c r="J31" s="161">
        <v>36</v>
      </c>
      <c r="K31" s="161">
        <v>48</v>
      </c>
      <c r="L31" s="161">
        <v>60</v>
      </c>
      <c r="M31" s="27">
        <v>30</v>
      </c>
      <c r="N31" s="27">
        <v>31</v>
      </c>
      <c r="O31" s="27">
        <v>35</v>
      </c>
      <c r="P31" s="27">
        <v>37</v>
      </c>
      <c r="Q31" s="27">
        <v>40</v>
      </c>
      <c r="R31" s="162">
        <v>42</v>
      </c>
      <c r="S31" s="162">
        <v>83</v>
      </c>
      <c r="T31" s="162">
        <v>109</v>
      </c>
      <c r="U31" s="162">
        <v>130</v>
      </c>
      <c r="V31" s="162">
        <v>151</v>
      </c>
      <c r="W31" s="63" t="s">
        <v>12</v>
      </c>
      <c r="X31" s="57" t="s">
        <v>12</v>
      </c>
      <c r="Y31" s="57" t="s">
        <v>12</v>
      </c>
      <c r="Z31" s="57" t="s">
        <v>12</v>
      </c>
      <c r="AA31" s="57" t="s">
        <v>12</v>
      </c>
      <c r="AB31" s="57" t="s">
        <v>12</v>
      </c>
      <c r="AC31" s="57" t="s">
        <v>12</v>
      </c>
      <c r="AD31" s="57" t="s">
        <v>12</v>
      </c>
      <c r="AE31" s="57" t="s">
        <v>12</v>
      </c>
      <c r="AF31" s="57" t="s">
        <v>12</v>
      </c>
      <c r="AG31" s="57" t="s">
        <v>12</v>
      </c>
      <c r="AH31" s="57" t="s">
        <v>12</v>
      </c>
      <c r="AI31" s="163">
        <v>1</v>
      </c>
      <c r="AJ31" s="163">
        <v>2</v>
      </c>
      <c r="AK31" s="163">
        <v>3</v>
      </c>
      <c r="AL31" s="163">
        <v>3</v>
      </c>
      <c r="AM31" s="163">
        <v>3</v>
      </c>
      <c r="AN31" s="163">
        <v>3</v>
      </c>
      <c r="AO31" s="164">
        <v>10</v>
      </c>
      <c r="AP31" s="164">
        <v>15</v>
      </c>
      <c r="AQ31" s="41">
        <v>19</v>
      </c>
      <c r="AR31" s="41">
        <v>28</v>
      </c>
      <c r="AS31" s="41">
        <v>37</v>
      </c>
      <c r="AT31" s="164">
        <v>42</v>
      </c>
      <c r="AU31" s="165">
        <v>1</v>
      </c>
      <c r="AV31" s="165">
        <v>2</v>
      </c>
      <c r="AW31" s="165">
        <v>3</v>
      </c>
      <c r="AX31" s="165">
        <v>3</v>
      </c>
      <c r="AY31" s="165">
        <v>3</v>
      </c>
      <c r="AZ31" s="165">
        <v>3</v>
      </c>
      <c r="BA31" s="36" t="s">
        <v>12</v>
      </c>
      <c r="BB31" s="36" t="s">
        <v>12</v>
      </c>
      <c r="BC31" s="36" t="s">
        <v>12</v>
      </c>
      <c r="BD31" s="36" t="s">
        <v>12</v>
      </c>
      <c r="BE31" s="36" t="s">
        <v>12</v>
      </c>
      <c r="BF31" s="37" t="s">
        <v>12</v>
      </c>
      <c r="BG31" s="165" t="s">
        <v>12</v>
      </c>
      <c r="BH31" s="165" t="s">
        <v>12</v>
      </c>
      <c r="BI31" s="165" t="s">
        <v>12</v>
      </c>
      <c r="BJ31" s="165" t="s">
        <v>12</v>
      </c>
      <c r="BK31" s="165" t="s">
        <v>12</v>
      </c>
      <c r="BL31" s="165" t="s">
        <v>12</v>
      </c>
      <c r="BM31" s="165" t="s">
        <v>12</v>
      </c>
      <c r="BN31" s="165" t="s">
        <v>12</v>
      </c>
      <c r="BO31" s="165" t="s">
        <v>12</v>
      </c>
      <c r="BP31" s="165" t="s">
        <v>12</v>
      </c>
      <c r="BQ31" s="165" t="s">
        <v>12</v>
      </c>
      <c r="BR31" s="165" t="s">
        <v>12</v>
      </c>
      <c r="BS31" s="44">
        <v>45</v>
      </c>
      <c r="BT31" s="44">
        <v>100</v>
      </c>
      <c r="BU31" s="44">
        <v>150</v>
      </c>
      <c r="BV31" s="44">
        <v>200</v>
      </c>
      <c r="BW31" s="44">
        <v>247</v>
      </c>
      <c r="BX31" s="44">
        <v>285</v>
      </c>
      <c r="BY31" s="44">
        <v>9</v>
      </c>
      <c r="BZ31" s="44">
        <v>18</v>
      </c>
      <c r="CA31" s="44">
        <v>27</v>
      </c>
      <c r="CB31" s="44">
        <v>33</v>
      </c>
      <c r="CC31" s="44">
        <v>39</v>
      </c>
      <c r="CD31" s="44">
        <v>44</v>
      </c>
      <c r="CE31" s="44">
        <v>1</v>
      </c>
      <c r="CF31" s="44">
        <v>2</v>
      </c>
      <c r="CG31" s="44">
        <v>3</v>
      </c>
      <c r="CH31" s="44">
        <v>4</v>
      </c>
      <c r="CI31" s="44">
        <v>5</v>
      </c>
      <c r="CJ31" s="44">
        <v>6</v>
      </c>
      <c r="CK31" s="44">
        <v>3</v>
      </c>
      <c r="CL31" s="44">
        <v>12</v>
      </c>
      <c r="CM31" s="44">
        <v>22</v>
      </c>
      <c r="CN31" s="44">
        <v>31</v>
      </c>
      <c r="CO31" s="44">
        <v>41</v>
      </c>
      <c r="CP31" s="44">
        <v>50</v>
      </c>
      <c r="CQ31" s="168">
        <v>5</v>
      </c>
      <c r="CR31" s="168">
        <v>3</v>
      </c>
      <c r="CS31" s="168">
        <v>4</v>
      </c>
      <c r="CT31" s="168">
        <v>5</v>
      </c>
      <c r="CU31" s="168">
        <v>8</v>
      </c>
      <c r="CV31" s="168">
        <v>9</v>
      </c>
      <c r="CW31" s="168">
        <v>4</v>
      </c>
      <c r="CX31" s="168">
        <v>2</v>
      </c>
      <c r="CY31" s="168">
        <v>3</v>
      </c>
      <c r="CZ31" s="168">
        <v>4</v>
      </c>
      <c r="DA31" s="168">
        <v>7</v>
      </c>
      <c r="DB31" s="168">
        <v>8</v>
      </c>
    </row>
    <row r="32" spans="1:106" s="15" customFormat="1" ht="18.75" x14ac:dyDescent="0.25">
      <c r="A32" s="15" t="s">
        <v>37</v>
      </c>
      <c r="B32" s="161">
        <v>35</v>
      </c>
      <c r="C32" s="161">
        <v>283</v>
      </c>
      <c r="D32" s="161">
        <v>566</v>
      </c>
      <c r="E32" s="161">
        <v>938</v>
      </c>
      <c r="F32" s="161">
        <v>1257</v>
      </c>
      <c r="G32" s="161">
        <v>1540</v>
      </c>
      <c r="H32" s="161">
        <v>84</v>
      </c>
      <c r="I32" s="161">
        <v>168</v>
      </c>
      <c r="J32" s="161">
        <v>252</v>
      </c>
      <c r="K32" s="161">
        <v>336</v>
      </c>
      <c r="L32" s="161">
        <v>420</v>
      </c>
      <c r="M32" s="27">
        <v>40</v>
      </c>
      <c r="N32" s="27">
        <v>41</v>
      </c>
      <c r="O32" s="27">
        <v>46</v>
      </c>
      <c r="P32" s="27">
        <v>50</v>
      </c>
      <c r="Q32" s="27">
        <v>53</v>
      </c>
      <c r="R32" s="162">
        <v>142</v>
      </c>
      <c r="S32" s="162">
        <v>283</v>
      </c>
      <c r="T32" s="162">
        <v>372</v>
      </c>
      <c r="U32" s="162">
        <v>443</v>
      </c>
      <c r="V32" s="162">
        <v>513</v>
      </c>
      <c r="W32" s="63" t="s">
        <v>12</v>
      </c>
      <c r="X32" s="57" t="s">
        <v>12</v>
      </c>
      <c r="Y32" s="57" t="s">
        <v>12</v>
      </c>
      <c r="Z32" s="57" t="s">
        <v>12</v>
      </c>
      <c r="AA32" s="57" t="s">
        <v>12</v>
      </c>
      <c r="AB32" s="57" t="s">
        <v>12</v>
      </c>
      <c r="AC32" s="57" t="s">
        <v>12</v>
      </c>
      <c r="AD32" s="57" t="s">
        <v>12</v>
      </c>
      <c r="AE32" s="57" t="s">
        <v>12</v>
      </c>
      <c r="AF32" s="57" t="s">
        <v>12</v>
      </c>
      <c r="AG32" s="57" t="s">
        <v>12</v>
      </c>
      <c r="AH32" s="57" t="s">
        <v>12</v>
      </c>
      <c r="AI32" s="163">
        <v>1</v>
      </c>
      <c r="AJ32" s="163">
        <v>2</v>
      </c>
      <c r="AK32" s="163">
        <v>3</v>
      </c>
      <c r="AL32" s="163">
        <v>3</v>
      </c>
      <c r="AM32" s="163">
        <v>3</v>
      </c>
      <c r="AN32" s="163">
        <v>3</v>
      </c>
      <c r="AO32" s="164">
        <v>57</v>
      </c>
      <c r="AP32" s="164">
        <v>81</v>
      </c>
      <c r="AQ32" s="41">
        <v>107</v>
      </c>
      <c r="AR32" s="41">
        <v>154</v>
      </c>
      <c r="AS32" s="41">
        <v>203</v>
      </c>
      <c r="AT32" s="164">
        <v>232</v>
      </c>
      <c r="AU32" s="165">
        <v>1</v>
      </c>
      <c r="AV32" s="165">
        <v>2</v>
      </c>
      <c r="AW32" s="165">
        <v>3</v>
      </c>
      <c r="AX32" s="165">
        <v>5</v>
      </c>
      <c r="AY32" s="165">
        <v>6</v>
      </c>
      <c r="AZ32" s="165">
        <v>7</v>
      </c>
      <c r="BA32" s="36" t="s">
        <v>12</v>
      </c>
      <c r="BB32" s="36" t="s">
        <v>12</v>
      </c>
      <c r="BC32" s="36" t="s">
        <v>12</v>
      </c>
      <c r="BD32" s="36" t="s">
        <v>12</v>
      </c>
      <c r="BE32" s="36" t="s">
        <v>12</v>
      </c>
      <c r="BF32" s="37" t="s">
        <v>12</v>
      </c>
      <c r="BG32" s="165" t="s">
        <v>12</v>
      </c>
      <c r="BH32" s="165" t="s">
        <v>12</v>
      </c>
      <c r="BI32" s="165" t="s">
        <v>12</v>
      </c>
      <c r="BJ32" s="165" t="s">
        <v>12</v>
      </c>
      <c r="BK32" s="165" t="s">
        <v>12</v>
      </c>
      <c r="BL32" s="165" t="s">
        <v>12</v>
      </c>
      <c r="BM32" s="165" t="s">
        <v>12</v>
      </c>
      <c r="BN32" s="165">
        <v>1</v>
      </c>
      <c r="BO32" s="165" t="s">
        <v>12</v>
      </c>
      <c r="BP32" s="165" t="s">
        <v>12</v>
      </c>
      <c r="BQ32" s="165" t="s">
        <v>12</v>
      </c>
      <c r="BR32" s="165" t="s">
        <v>12</v>
      </c>
      <c r="BS32" s="44">
        <v>155</v>
      </c>
      <c r="BT32" s="44">
        <v>324</v>
      </c>
      <c r="BU32" s="44">
        <v>495</v>
      </c>
      <c r="BV32" s="44">
        <v>650</v>
      </c>
      <c r="BW32" s="44">
        <v>803</v>
      </c>
      <c r="BX32" s="44">
        <v>929</v>
      </c>
      <c r="BY32" s="44">
        <v>29</v>
      </c>
      <c r="BZ32" s="44">
        <v>60</v>
      </c>
      <c r="CA32" s="44">
        <v>89</v>
      </c>
      <c r="CB32" s="44">
        <v>108</v>
      </c>
      <c r="CC32" s="44">
        <v>127</v>
      </c>
      <c r="CD32" s="44">
        <v>143</v>
      </c>
      <c r="CE32" s="44">
        <v>3</v>
      </c>
      <c r="CF32" s="44">
        <v>7</v>
      </c>
      <c r="CG32" s="44">
        <v>11</v>
      </c>
      <c r="CH32" s="44">
        <v>14</v>
      </c>
      <c r="CI32" s="44">
        <v>17</v>
      </c>
      <c r="CJ32" s="44">
        <v>20</v>
      </c>
      <c r="CK32" s="44">
        <v>10</v>
      </c>
      <c r="CL32" s="44">
        <v>38</v>
      </c>
      <c r="CM32" s="44">
        <v>70</v>
      </c>
      <c r="CN32" s="44">
        <v>102</v>
      </c>
      <c r="CO32" s="44">
        <v>134</v>
      </c>
      <c r="CP32" s="44">
        <v>165</v>
      </c>
      <c r="CQ32" s="168">
        <v>6</v>
      </c>
      <c r="CR32" s="168">
        <v>9</v>
      </c>
      <c r="CS32" s="168">
        <v>12</v>
      </c>
      <c r="CT32" s="168">
        <v>16</v>
      </c>
      <c r="CU32" s="168">
        <v>27</v>
      </c>
      <c r="CV32" s="168">
        <v>29</v>
      </c>
      <c r="CW32" s="168">
        <v>5</v>
      </c>
      <c r="CX32" s="168">
        <v>7</v>
      </c>
      <c r="CY32" s="168">
        <v>10</v>
      </c>
      <c r="CZ32" s="168">
        <v>13</v>
      </c>
      <c r="DA32" s="168">
        <v>23</v>
      </c>
      <c r="DB32" s="168">
        <v>24</v>
      </c>
    </row>
    <row r="33" spans="1:106" s="15" customFormat="1" ht="18.75" x14ac:dyDescent="0.25">
      <c r="A33" s="15" t="s">
        <v>38</v>
      </c>
      <c r="B33" s="161">
        <v>21</v>
      </c>
      <c r="C33" s="161">
        <v>167</v>
      </c>
      <c r="D33" s="161">
        <v>333</v>
      </c>
      <c r="E33" s="161">
        <v>551</v>
      </c>
      <c r="F33" s="161">
        <v>738</v>
      </c>
      <c r="G33" s="161">
        <v>905</v>
      </c>
      <c r="H33" s="161">
        <v>24</v>
      </c>
      <c r="I33" s="161">
        <v>48</v>
      </c>
      <c r="J33" s="161">
        <v>72</v>
      </c>
      <c r="K33" s="161">
        <v>96</v>
      </c>
      <c r="L33" s="161">
        <v>120</v>
      </c>
      <c r="M33" s="27">
        <v>30</v>
      </c>
      <c r="N33" s="27">
        <v>31</v>
      </c>
      <c r="O33" s="27">
        <v>35</v>
      </c>
      <c r="P33" s="27">
        <v>37</v>
      </c>
      <c r="Q33" s="27">
        <v>40</v>
      </c>
      <c r="R33" s="162">
        <v>83</v>
      </c>
      <c r="S33" s="162">
        <v>167</v>
      </c>
      <c r="T33" s="162">
        <v>218</v>
      </c>
      <c r="U33" s="162">
        <v>260</v>
      </c>
      <c r="V33" s="162">
        <v>302</v>
      </c>
      <c r="W33" s="63" t="s">
        <v>12</v>
      </c>
      <c r="X33" s="57" t="s">
        <v>12</v>
      </c>
      <c r="Y33" s="57" t="s">
        <v>12</v>
      </c>
      <c r="Z33" s="57" t="s">
        <v>12</v>
      </c>
      <c r="AA33" s="57" t="s">
        <v>12</v>
      </c>
      <c r="AB33" s="57" t="s">
        <v>12</v>
      </c>
      <c r="AC33" s="57" t="s">
        <v>12</v>
      </c>
      <c r="AD33" s="57" t="s">
        <v>12</v>
      </c>
      <c r="AE33" s="57" t="s">
        <v>12</v>
      </c>
      <c r="AF33" s="57" t="s">
        <v>12</v>
      </c>
      <c r="AG33" s="57" t="s">
        <v>12</v>
      </c>
      <c r="AH33" s="57" t="s">
        <v>12</v>
      </c>
      <c r="AI33" s="163">
        <v>1</v>
      </c>
      <c r="AJ33" s="163">
        <v>2</v>
      </c>
      <c r="AK33" s="163">
        <v>3</v>
      </c>
      <c r="AL33" s="163">
        <v>3</v>
      </c>
      <c r="AM33" s="163">
        <v>3</v>
      </c>
      <c r="AN33" s="163">
        <v>3</v>
      </c>
      <c r="AO33" s="164">
        <v>18</v>
      </c>
      <c r="AP33" s="164">
        <v>26</v>
      </c>
      <c r="AQ33" s="41">
        <v>34</v>
      </c>
      <c r="AR33" s="41">
        <v>50</v>
      </c>
      <c r="AS33" s="41">
        <v>66</v>
      </c>
      <c r="AT33" s="164">
        <v>75</v>
      </c>
      <c r="AU33" s="165">
        <v>1</v>
      </c>
      <c r="AV33" s="165">
        <v>2</v>
      </c>
      <c r="AW33" s="165">
        <v>3</v>
      </c>
      <c r="AX33" s="165">
        <v>3</v>
      </c>
      <c r="AY33" s="165">
        <v>4</v>
      </c>
      <c r="AZ33" s="165">
        <v>4</v>
      </c>
      <c r="BA33" s="36" t="s">
        <v>12</v>
      </c>
      <c r="BB33" s="36" t="s">
        <v>12</v>
      </c>
      <c r="BC33" s="36" t="s">
        <v>12</v>
      </c>
      <c r="BD33" s="36" t="s">
        <v>12</v>
      </c>
      <c r="BE33" s="36" t="s">
        <v>12</v>
      </c>
      <c r="BF33" s="37" t="s">
        <v>12</v>
      </c>
      <c r="BG33" s="165" t="s">
        <v>12</v>
      </c>
      <c r="BH33" s="165" t="s">
        <v>12</v>
      </c>
      <c r="BI33" s="165" t="s">
        <v>12</v>
      </c>
      <c r="BJ33" s="165" t="s">
        <v>12</v>
      </c>
      <c r="BK33" s="165" t="s">
        <v>12</v>
      </c>
      <c r="BL33" s="165" t="s">
        <v>12</v>
      </c>
      <c r="BM33" s="165" t="s">
        <v>12</v>
      </c>
      <c r="BN33" s="165" t="s">
        <v>12</v>
      </c>
      <c r="BO33" s="165" t="s">
        <v>12</v>
      </c>
      <c r="BP33" s="165" t="s">
        <v>12</v>
      </c>
      <c r="BQ33" s="165" t="s">
        <v>12</v>
      </c>
      <c r="BR33" s="165" t="s">
        <v>12</v>
      </c>
      <c r="BS33" s="44">
        <v>94</v>
      </c>
      <c r="BT33" s="44">
        <v>200</v>
      </c>
      <c r="BU33" s="44">
        <v>305</v>
      </c>
      <c r="BV33" s="44">
        <v>400</v>
      </c>
      <c r="BW33" s="44">
        <v>494</v>
      </c>
      <c r="BX33" s="44">
        <v>570</v>
      </c>
      <c r="BY33" s="44">
        <v>18</v>
      </c>
      <c r="BZ33" s="44">
        <v>35</v>
      </c>
      <c r="CA33" s="44">
        <v>55</v>
      </c>
      <c r="CB33" s="44">
        <v>67</v>
      </c>
      <c r="CC33" s="44">
        <v>78</v>
      </c>
      <c r="CD33" s="44">
        <v>88</v>
      </c>
      <c r="CE33" s="44">
        <v>2</v>
      </c>
      <c r="CF33" s="44">
        <v>4</v>
      </c>
      <c r="CG33" s="44">
        <v>7</v>
      </c>
      <c r="CH33" s="44">
        <v>10</v>
      </c>
      <c r="CI33" s="44">
        <v>11</v>
      </c>
      <c r="CJ33" s="44">
        <v>12</v>
      </c>
      <c r="CK33" s="44">
        <v>6</v>
      </c>
      <c r="CL33" s="44">
        <v>24</v>
      </c>
      <c r="CM33" s="44">
        <v>43</v>
      </c>
      <c r="CN33" s="44">
        <v>63</v>
      </c>
      <c r="CO33" s="44">
        <v>82</v>
      </c>
      <c r="CP33" s="44">
        <v>105</v>
      </c>
      <c r="CQ33" s="168">
        <v>5</v>
      </c>
      <c r="CR33" s="168">
        <v>3</v>
      </c>
      <c r="CS33" s="168">
        <v>3</v>
      </c>
      <c r="CT33" s="168">
        <v>4</v>
      </c>
      <c r="CU33" s="168">
        <v>8</v>
      </c>
      <c r="CV33" s="168">
        <v>8</v>
      </c>
      <c r="CW33" s="168">
        <v>4</v>
      </c>
      <c r="CX33" s="168">
        <v>2</v>
      </c>
      <c r="CY33" s="168">
        <v>3</v>
      </c>
      <c r="CZ33" s="168">
        <v>4</v>
      </c>
      <c r="DA33" s="168">
        <v>6</v>
      </c>
      <c r="DB33" s="168">
        <v>7</v>
      </c>
    </row>
    <row r="34" spans="1:106" s="15" customFormat="1" ht="18.75" x14ac:dyDescent="0.25">
      <c r="A34" s="15" t="s">
        <v>39</v>
      </c>
      <c r="B34" s="161">
        <v>10</v>
      </c>
      <c r="C34" s="161">
        <v>83</v>
      </c>
      <c r="D34" s="161">
        <v>166</v>
      </c>
      <c r="E34" s="161">
        <v>276</v>
      </c>
      <c r="F34" s="161">
        <v>369</v>
      </c>
      <c r="G34" s="161">
        <v>452</v>
      </c>
      <c r="H34" s="161">
        <v>18</v>
      </c>
      <c r="I34" s="161">
        <v>36</v>
      </c>
      <c r="J34" s="161">
        <v>54</v>
      </c>
      <c r="K34" s="161">
        <v>72</v>
      </c>
      <c r="L34" s="161">
        <v>90</v>
      </c>
      <c r="M34" s="27">
        <v>40</v>
      </c>
      <c r="N34" s="27">
        <v>41</v>
      </c>
      <c r="O34" s="27">
        <v>46</v>
      </c>
      <c r="P34" s="27">
        <v>50</v>
      </c>
      <c r="Q34" s="27">
        <v>53</v>
      </c>
      <c r="R34" s="162">
        <v>42</v>
      </c>
      <c r="S34" s="162">
        <v>83</v>
      </c>
      <c r="T34" s="162">
        <v>109</v>
      </c>
      <c r="U34" s="162">
        <v>130</v>
      </c>
      <c r="V34" s="162">
        <v>151</v>
      </c>
      <c r="W34" s="63" t="s">
        <v>12</v>
      </c>
      <c r="X34" s="57" t="s">
        <v>12</v>
      </c>
      <c r="Y34" s="57" t="s">
        <v>12</v>
      </c>
      <c r="Z34" s="57" t="s">
        <v>12</v>
      </c>
      <c r="AA34" s="57" t="s">
        <v>12</v>
      </c>
      <c r="AB34" s="57" t="s">
        <v>12</v>
      </c>
      <c r="AC34" s="57" t="s">
        <v>12</v>
      </c>
      <c r="AD34" s="57" t="s">
        <v>12</v>
      </c>
      <c r="AE34" s="57" t="s">
        <v>12</v>
      </c>
      <c r="AF34" s="57" t="s">
        <v>12</v>
      </c>
      <c r="AG34" s="57" t="s">
        <v>12</v>
      </c>
      <c r="AH34" s="57" t="s">
        <v>12</v>
      </c>
      <c r="AI34" s="163">
        <v>1</v>
      </c>
      <c r="AJ34" s="163">
        <v>2</v>
      </c>
      <c r="AK34" s="163">
        <v>3</v>
      </c>
      <c r="AL34" s="163">
        <v>3</v>
      </c>
      <c r="AM34" s="163">
        <v>3</v>
      </c>
      <c r="AN34" s="163">
        <v>3</v>
      </c>
      <c r="AO34" s="164">
        <v>13</v>
      </c>
      <c r="AP34" s="164">
        <v>19</v>
      </c>
      <c r="AQ34" s="41">
        <v>25</v>
      </c>
      <c r="AR34" s="41">
        <v>36</v>
      </c>
      <c r="AS34" s="41">
        <v>47</v>
      </c>
      <c r="AT34" s="164">
        <v>54</v>
      </c>
      <c r="AU34" s="165">
        <v>1</v>
      </c>
      <c r="AV34" s="165">
        <v>2</v>
      </c>
      <c r="AW34" s="165">
        <v>3</v>
      </c>
      <c r="AX34" s="165">
        <v>3</v>
      </c>
      <c r="AY34" s="165">
        <v>3</v>
      </c>
      <c r="AZ34" s="165">
        <v>3</v>
      </c>
      <c r="BA34" s="36" t="s">
        <v>12</v>
      </c>
      <c r="BB34" s="36" t="s">
        <v>12</v>
      </c>
      <c r="BC34" s="36" t="s">
        <v>12</v>
      </c>
      <c r="BD34" s="36" t="s">
        <v>12</v>
      </c>
      <c r="BE34" s="36" t="s">
        <v>12</v>
      </c>
      <c r="BF34" s="37" t="s">
        <v>12</v>
      </c>
      <c r="BG34" s="165" t="s">
        <v>12</v>
      </c>
      <c r="BH34" s="165" t="s">
        <v>12</v>
      </c>
      <c r="BI34" s="165" t="s">
        <v>12</v>
      </c>
      <c r="BJ34" s="165" t="s">
        <v>12</v>
      </c>
      <c r="BK34" s="165" t="s">
        <v>12</v>
      </c>
      <c r="BL34" s="165" t="s">
        <v>12</v>
      </c>
      <c r="BM34" s="165" t="s">
        <v>12</v>
      </c>
      <c r="BN34" s="165" t="s">
        <v>12</v>
      </c>
      <c r="BO34" s="165" t="s">
        <v>12</v>
      </c>
      <c r="BP34" s="165" t="s">
        <v>12</v>
      </c>
      <c r="BQ34" s="165" t="s">
        <v>12</v>
      </c>
      <c r="BR34" s="165" t="s">
        <v>12</v>
      </c>
      <c r="BS34" s="44">
        <v>45</v>
      </c>
      <c r="BT34" s="44">
        <v>99</v>
      </c>
      <c r="BU34" s="44">
        <v>150</v>
      </c>
      <c r="BV34" s="44">
        <v>200</v>
      </c>
      <c r="BW34" s="44">
        <v>246</v>
      </c>
      <c r="BX34" s="44">
        <v>285</v>
      </c>
      <c r="BY34" s="44">
        <v>9</v>
      </c>
      <c r="BZ34" s="44">
        <v>20</v>
      </c>
      <c r="CA34" s="44">
        <v>27</v>
      </c>
      <c r="CB34" s="44">
        <v>33</v>
      </c>
      <c r="CC34" s="44">
        <v>39</v>
      </c>
      <c r="CD34" s="44">
        <v>44</v>
      </c>
      <c r="CE34" s="44">
        <v>1</v>
      </c>
      <c r="CF34" s="44">
        <v>2</v>
      </c>
      <c r="CG34" s="44">
        <v>3</v>
      </c>
      <c r="CH34" s="44">
        <v>4</v>
      </c>
      <c r="CI34" s="44">
        <v>5</v>
      </c>
      <c r="CJ34" s="44">
        <v>6</v>
      </c>
      <c r="CK34" s="44">
        <v>3</v>
      </c>
      <c r="CL34" s="44">
        <v>12</v>
      </c>
      <c r="CM34" s="44">
        <v>22</v>
      </c>
      <c r="CN34" s="44">
        <v>31</v>
      </c>
      <c r="CO34" s="44">
        <v>41</v>
      </c>
      <c r="CP34" s="44">
        <v>50</v>
      </c>
      <c r="CQ34" s="168">
        <v>5</v>
      </c>
      <c r="CR34" s="168">
        <v>3</v>
      </c>
      <c r="CS34" s="168">
        <v>4</v>
      </c>
      <c r="CT34" s="168">
        <v>5</v>
      </c>
      <c r="CU34" s="168">
        <v>8</v>
      </c>
      <c r="CV34" s="168">
        <v>9</v>
      </c>
      <c r="CW34" s="168">
        <v>4</v>
      </c>
      <c r="CX34" s="168">
        <v>2</v>
      </c>
      <c r="CY34" s="168">
        <v>3</v>
      </c>
      <c r="CZ34" s="168">
        <v>4</v>
      </c>
      <c r="DA34" s="168">
        <v>7</v>
      </c>
      <c r="DB34" s="168">
        <v>7</v>
      </c>
    </row>
    <row r="35" spans="1:106" s="15" customFormat="1" ht="18.75" x14ac:dyDescent="0.25">
      <c r="A35" s="15" t="s">
        <v>40</v>
      </c>
      <c r="B35" s="161">
        <v>17</v>
      </c>
      <c r="C35" s="161">
        <v>136</v>
      </c>
      <c r="D35" s="161">
        <v>272</v>
      </c>
      <c r="E35" s="161">
        <v>450</v>
      </c>
      <c r="F35" s="161">
        <v>603</v>
      </c>
      <c r="G35" s="161">
        <v>740</v>
      </c>
      <c r="H35" s="161">
        <v>18</v>
      </c>
      <c r="I35" s="161">
        <v>36</v>
      </c>
      <c r="J35" s="161">
        <v>54</v>
      </c>
      <c r="K35" s="161">
        <v>72</v>
      </c>
      <c r="L35" s="161">
        <v>90</v>
      </c>
      <c r="M35" s="27">
        <v>40</v>
      </c>
      <c r="N35" s="27">
        <v>41</v>
      </c>
      <c r="O35" s="27">
        <v>46</v>
      </c>
      <c r="P35" s="27">
        <v>50</v>
      </c>
      <c r="Q35" s="27">
        <v>53</v>
      </c>
      <c r="R35" s="162">
        <v>68</v>
      </c>
      <c r="S35" s="162">
        <v>136</v>
      </c>
      <c r="T35" s="162">
        <v>178</v>
      </c>
      <c r="U35" s="162">
        <v>212</v>
      </c>
      <c r="V35" s="162">
        <v>246</v>
      </c>
      <c r="W35" s="63" t="s">
        <v>12</v>
      </c>
      <c r="X35" s="57" t="s">
        <v>12</v>
      </c>
      <c r="Y35" s="57" t="s">
        <v>12</v>
      </c>
      <c r="Z35" s="57" t="s">
        <v>12</v>
      </c>
      <c r="AA35" s="57" t="s">
        <v>12</v>
      </c>
      <c r="AB35" s="57" t="s">
        <v>12</v>
      </c>
      <c r="AC35" s="57" t="s">
        <v>12</v>
      </c>
      <c r="AD35" s="57" t="s">
        <v>12</v>
      </c>
      <c r="AE35" s="57" t="s">
        <v>12</v>
      </c>
      <c r="AF35" s="57" t="s">
        <v>12</v>
      </c>
      <c r="AG35" s="57" t="s">
        <v>12</v>
      </c>
      <c r="AH35" s="57" t="s">
        <v>12</v>
      </c>
      <c r="AI35" s="163">
        <v>1</v>
      </c>
      <c r="AJ35" s="163">
        <v>2</v>
      </c>
      <c r="AK35" s="163">
        <v>3</v>
      </c>
      <c r="AL35" s="163">
        <v>3</v>
      </c>
      <c r="AM35" s="163">
        <v>3</v>
      </c>
      <c r="AN35" s="163">
        <v>3</v>
      </c>
      <c r="AO35" s="164">
        <v>13</v>
      </c>
      <c r="AP35" s="164">
        <v>19</v>
      </c>
      <c r="AQ35" s="41">
        <v>25</v>
      </c>
      <c r="AR35" s="41">
        <v>36</v>
      </c>
      <c r="AS35" s="41">
        <v>48</v>
      </c>
      <c r="AT35" s="164">
        <v>55</v>
      </c>
      <c r="AU35" s="165">
        <v>1</v>
      </c>
      <c r="AV35" s="165">
        <v>2</v>
      </c>
      <c r="AW35" s="165">
        <v>3</v>
      </c>
      <c r="AX35" s="165">
        <v>3</v>
      </c>
      <c r="AY35" s="165">
        <v>3</v>
      </c>
      <c r="AZ35" s="165">
        <v>3</v>
      </c>
      <c r="BA35" s="36" t="s">
        <v>12</v>
      </c>
      <c r="BB35" s="36" t="s">
        <v>12</v>
      </c>
      <c r="BC35" s="36" t="s">
        <v>12</v>
      </c>
      <c r="BD35" s="36" t="s">
        <v>12</v>
      </c>
      <c r="BE35" s="36" t="s">
        <v>12</v>
      </c>
      <c r="BF35" s="37" t="s">
        <v>12</v>
      </c>
      <c r="BG35" s="165" t="s">
        <v>12</v>
      </c>
      <c r="BH35" s="165" t="s">
        <v>12</v>
      </c>
      <c r="BI35" s="165" t="s">
        <v>12</v>
      </c>
      <c r="BJ35" s="165" t="s">
        <v>12</v>
      </c>
      <c r="BK35" s="165" t="s">
        <v>12</v>
      </c>
      <c r="BL35" s="165" t="s">
        <v>12</v>
      </c>
      <c r="BM35" s="165" t="s">
        <v>12</v>
      </c>
      <c r="BN35" s="165" t="s">
        <v>12</v>
      </c>
      <c r="BO35" s="165" t="s">
        <v>12</v>
      </c>
      <c r="BP35" s="165" t="s">
        <v>12</v>
      </c>
      <c r="BQ35" s="165" t="s">
        <v>12</v>
      </c>
      <c r="BR35" s="165" t="s">
        <v>12</v>
      </c>
      <c r="BS35" s="44">
        <v>75</v>
      </c>
      <c r="BT35" s="44">
        <v>153</v>
      </c>
      <c r="BU35" s="44">
        <v>230</v>
      </c>
      <c r="BV35" s="44">
        <v>305</v>
      </c>
      <c r="BW35" s="44">
        <v>378</v>
      </c>
      <c r="BX35" s="44">
        <v>437</v>
      </c>
      <c r="BY35" s="44">
        <v>14</v>
      </c>
      <c r="BZ35" s="44">
        <v>30</v>
      </c>
      <c r="CA35" s="44">
        <v>42</v>
      </c>
      <c r="CB35" s="44">
        <v>51</v>
      </c>
      <c r="CC35" s="44">
        <v>60</v>
      </c>
      <c r="CD35" s="44">
        <v>67</v>
      </c>
      <c r="CE35" s="44">
        <v>1</v>
      </c>
      <c r="CF35" s="44">
        <v>3</v>
      </c>
      <c r="CG35" s="44">
        <v>5</v>
      </c>
      <c r="CH35" s="44">
        <v>7</v>
      </c>
      <c r="CI35" s="44">
        <v>8</v>
      </c>
      <c r="CJ35" s="44">
        <v>9</v>
      </c>
      <c r="CK35" s="44">
        <v>5</v>
      </c>
      <c r="CL35" s="44">
        <v>18</v>
      </c>
      <c r="CM35" s="44">
        <v>33</v>
      </c>
      <c r="CN35" s="44">
        <v>48</v>
      </c>
      <c r="CO35" s="44">
        <v>63</v>
      </c>
      <c r="CP35" s="44">
        <v>78</v>
      </c>
      <c r="CQ35" s="168">
        <v>6</v>
      </c>
      <c r="CR35" s="168">
        <v>6</v>
      </c>
      <c r="CS35" s="168">
        <v>7</v>
      </c>
      <c r="CT35" s="168">
        <v>9</v>
      </c>
      <c r="CU35" s="168">
        <v>17</v>
      </c>
      <c r="CV35" s="168">
        <v>17</v>
      </c>
      <c r="CW35" s="168">
        <v>5</v>
      </c>
      <c r="CX35" s="168">
        <v>5</v>
      </c>
      <c r="CY35" s="168">
        <v>6</v>
      </c>
      <c r="CZ35" s="168">
        <v>8</v>
      </c>
      <c r="DA35" s="168">
        <v>14</v>
      </c>
      <c r="DB35" s="168">
        <v>15</v>
      </c>
    </row>
    <row r="36" spans="1:106" s="15" customFormat="1" ht="18.75" x14ac:dyDescent="0.25">
      <c r="A36" s="15" t="s">
        <v>41</v>
      </c>
      <c r="B36" s="161">
        <v>15</v>
      </c>
      <c r="C36" s="161">
        <v>115</v>
      </c>
      <c r="D36" s="161">
        <v>230</v>
      </c>
      <c r="E36" s="161">
        <v>382</v>
      </c>
      <c r="F36" s="161">
        <v>511</v>
      </c>
      <c r="G36" s="161">
        <v>626</v>
      </c>
      <c r="H36" s="161">
        <v>18</v>
      </c>
      <c r="I36" s="161">
        <v>36</v>
      </c>
      <c r="J36" s="161">
        <v>54</v>
      </c>
      <c r="K36" s="161">
        <v>72</v>
      </c>
      <c r="L36" s="161">
        <v>90</v>
      </c>
      <c r="M36" s="27">
        <v>30</v>
      </c>
      <c r="N36" s="27">
        <v>31</v>
      </c>
      <c r="O36" s="27">
        <v>35</v>
      </c>
      <c r="P36" s="27">
        <v>37</v>
      </c>
      <c r="Q36" s="27">
        <v>40</v>
      </c>
      <c r="R36" s="162">
        <v>58</v>
      </c>
      <c r="S36" s="162">
        <v>115</v>
      </c>
      <c r="T36" s="162">
        <v>151</v>
      </c>
      <c r="U36" s="162">
        <v>180</v>
      </c>
      <c r="V36" s="162">
        <v>209</v>
      </c>
      <c r="W36" s="63">
        <v>3</v>
      </c>
      <c r="X36" s="57">
        <v>5</v>
      </c>
      <c r="Y36" s="166">
        <v>2</v>
      </c>
      <c r="Z36" s="166">
        <v>1</v>
      </c>
      <c r="AA36" s="166">
        <v>5</v>
      </c>
      <c r="AB36" s="57">
        <v>2</v>
      </c>
      <c r="AC36" s="57">
        <v>3696</v>
      </c>
      <c r="AD36" s="57">
        <v>9743</v>
      </c>
      <c r="AE36" s="167">
        <v>3867</v>
      </c>
      <c r="AF36" s="167">
        <v>3105</v>
      </c>
      <c r="AG36" s="167">
        <v>9743</v>
      </c>
      <c r="AH36" s="57">
        <v>3867</v>
      </c>
      <c r="AI36" s="163">
        <v>1</v>
      </c>
      <c r="AJ36" s="163">
        <v>2</v>
      </c>
      <c r="AK36" s="163">
        <v>3</v>
      </c>
      <c r="AL36" s="163">
        <v>3</v>
      </c>
      <c r="AM36" s="163">
        <v>3</v>
      </c>
      <c r="AN36" s="163">
        <v>3</v>
      </c>
      <c r="AO36" s="164">
        <v>13</v>
      </c>
      <c r="AP36" s="164">
        <v>18</v>
      </c>
      <c r="AQ36" s="41">
        <v>24</v>
      </c>
      <c r="AR36" s="41">
        <v>34</v>
      </c>
      <c r="AS36" s="41">
        <v>45</v>
      </c>
      <c r="AT36" s="164">
        <v>52</v>
      </c>
      <c r="AU36" s="165">
        <v>1</v>
      </c>
      <c r="AV36" s="165">
        <v>2</v>
      </c>
      <c r="AW36" s="165">
        <v>3</v>
      </c>
      <c r="AX36" s="165">
        <v>3</v>
      </c>
      <c r="AY36" s="165">
        <v>3</v>
      </c>
      <c r="AZ36" s="165">
        <v>3</v>
      </c>
      <c r="BA36" s="36" t="s">
        <v>12</v>
      </c>
      <c r="BB36" s="36" t="s">
        <v>12</v>
      </c>
      <c r="BC36" s="36" t="s">
        <v>12</v>
      </c>
      <c r="BD36" s="36" t="s">
        <v>12</v>
      </c>
      <c r="BE36" s="36" t="s">
        <v>12</v>
      </c>
      <c r="BF36" s="37" t="s">
        <v>12</v>
      </c>
      <c r="BG36" s="165" t="s">
        <v>12</v>
      </c>
      <c r="BH36" s="165" t="s">
        <v>12</v>
      </c>
      <c r="BI36" s="165" t="s">
        <v>12</v>
      </c>
      <c r="BJ36" s="165" t="s">
        <v>12</v>
      </c>
      <c r="BK36" s="165" t="s">
        <v>12</v>
      </c>
      <c r="BL36" s="165" t="s">
        <v>12</v>
      </c>
      <c r="BM36" s="165" t="s">
        <v>12</v>
      </c>
      <c r="BN36" s="165" t="s">
        <v>12</v>
      </c>
      <c r="BO36" s="165" t="s">
        <v>12</v>
      </c>
      <c r="BP36" s="165" t="s">
        <v>12</v>
      </c>
      <c r="BQ36" s="165" t="s">
        <v>12</v>
      </c>
      <c r="BR36" s="165" t="s">
        <v>12</v>
      </c>
      <c r="BS36" s="44">
        <v>65</v>
      </c>
      <c r="BT36" s="44">
        <v>138</v>
      </c>
      <c r="BU36" s="44">
        <v>210</v>
      </c>
      <c r="BV36" s="44">
        <v>275</v>
      </c>
      <c r="BW36" s="44">
        <v>342</v>
      </c>
      <c r="BX36" s="44">
        <v>395</v>
      </c>
      <c r="BY36" s="44">
        <v>12</v>
      </c>
      <c r="BZ36" s="44">
        <v>25</v>
      </c>
      <c r="CA36" s="44">
        <v>38</v>
      </c>
      <c r="CB36" s="44">
        <v>46</v>
      </c>
      <c r="CC36" s="44">
        <v>54</v>
      </c>
      <c r="CD36" s="44">
        <v>61</v>
      </c>
      <c r="CE36" s="44">
        <v>1</v>
      </c>
      <c r="CF36" s="44">
        <v>3</v>
      </c>
      <c r="CG36" s="44">
        <v>5</v>
      </c>
      <c r="CH36" s="44">
        <v>6</v>
      </c>
      <c r="CI36" s="44">
        <v>7</v>
      </c>
      <c r="CJ36" s="44">
        <v>8.3116426041460656</v>
      </c>
      <c r="CK36" s="44">
        <v>4</v>
      </c>
      <c r="CL36" s="44">
        <v>16</v>
      </c>
      <c r="CM36" s="44">
        <v>30</v>
      </c>
      <c r="CN36" s="44">
        <v>43</v>
      </c>
      <c r="CO36" s="44">
        <v>57</v>
      </c>
      <c r="CP36" s="44">
        <v>71</v>
      </c>
      <c r="CQ36" s="168">
        <v>5</v>
      </c>
      <c r="CR36" s="168">
        <v>4</v>
      </c>
      <c r="CS36" s="168">
        <v>5</v>
      </c>
      <c r="CT36" s="168">
        <v>6</v>
      </c>
      <c r="CU36" s="168">
        <v>11</v>
      </c>
      <c r="CV36" s="168">
        <v>11</v>
      </c>
      <c r="CW36" s="168">
        <v>4</v>
      </c>
      <c r="CX36" s="168">
        <v>3</v>
      </c>
      <c r="CY36" s="168">
        <v>4</v>
      </c>
      <c r="CZ36" s="168">
        <v>5</v>
      </c>
      <c r="DA36" s="168">
        <v>9</v>
      </c>
      <c r="DB36" s="168">
        <v>10</v>
      </c>
    </row>
    <row r="37" spans="1:106" s="15" customFormat="1" ht="18.75" x14ac:dyDescent="0.25">
      <c r="A37" s="15" t="s">
        <v>42</v>
      </c>
      <c r="B37" s="161">
        <v>28</v>
      </c>
      <c r="C37" s="161">
        <v>224</v>
      </c>
      <c r="D37" s="161">
        <v>448</v>
      </c>
      <c r="E37" s="161">
        <v>742</v>
      </c>
      <c r="F37" s="161">
        <v>994</v>
      </c>
      <c r="G37" s="161">
        <v>1217.9999999999998</v>
      </c>
      <c r="H37" s="161">
        <v>36</v>
      </c>
      <c r="I37" s="161">
        <v>72</v>
      </c>
      <c r="J37" s="161">
        <v>108</v>
      </c>
      <c r="K37" s="161">
        <v>144</v>
      </c>
      <c r="L37" s="161">
        <v>180</v>
      </c>
      <c r="M37" s="27">
        <v>40</v>
      </c>
      <c r="N37" s="27">
        <v>41</v>
      </c>
      <c r="O37" s="27">
        <v>46</v>
      </c>
      <c r="P37" s="27">
        <v>50</v>
      </c>
      <c r="Q37" s="27">
        <v>53</v>
      </c>
      <c r="R37" s="162">
        <v>112</v>
      </c>
      <c r="S37" s="162">
        <v>224</v>
      </c>
      <c r="T37" s="162">
        <v>293.99999999999994</v>
      </c>
      <c r="U37" s="162">
        <v>350</v>
      </c>
      <c r="V37" s="162">
        <v>406</v>
      </c>
      <c r="W37" s="63">
        <v>4</v>
      </c>
      <c r="X37" s="57">
        <v>6</v>
      </c>
      <c r="Y37" s="166">
        <v>2</v>
      </c>
      <c r="Z37" s="166">
        <v>2</v>
      </c>
      <c r="AA37" s="166">
        <v>6</v>
      </c>
      <c r="AB37" s="57">
        <v>2</v>
      </c>
      <c r="AC37" s="57">
        <v>5096</v>
      </c>
      <c r="AD37" s="57">
        <v>11599</v>
      </c>
      <c r="AE37" s="167">
        <v>4603</v>
      </c>
      <c r="AF37" s="167">
        <v>3696</v>
      </c>
      <c r="AG37" s="167">
        <v>11599</v>
      </c>
      <c r="AH37" s="57">
        <v>4603</v>
      </c>
      <c r="AI37" s="163">
        <v>1</v>
      </c>
      <c r="AJ37" s="163">
        <v>2</v>
      </c>
      <c r="AK37" s="163">
        <v>3</v>
      </c>
      <c r="AL37" s="163">
        <v>3</v>
      </c>
      <c r="AM37" s="163">
        <v>3</v>
      </c>
      <c r="AN37" s="163">
        <v>3</v>
      </c>
      <c r="AO37" s="164">
        <v>26</v>
      </c>
      <c r="AP37" s="164">
        <v>36</v>
      </c>
      <c r="AQ37" s="41">
        <v>48</v>
      </c>
      <c r="AR37" s="41">
        <v>69</v>
      </c>
      <c r="AS37" s="41">
        <v>91</v>
      </c>
      <c r="AT37" s="164">
        <v>104</v>
      </c>
      <c r="AU37" s="165">
        <v>1</v>
      </c>
      <c r="AV37" s="165">
        <v>2</v>
      </c>
      <c r="AW37" s="165">
        <v>3</v>
      </c>
      <c r="AX37" s="165">
        <v>3</v>
      </c>
      <c r="AY37" s="165">
        <v>4</v>
      </c>
      <c r="AZ37" s="165">
        <v>5</v>
      </c>
      <c r="BA37" s="36" t="s">
        <v>12</v>
      </c>
      <c r="BB37" s="36" t="s">
        <v>12</v>
      </c>
      <c r="BC37" s="36" t="s">
        <v>12</v>
      </c>
      <c r="BD37" s="36" t="s">
        <v>12</v>
      </c>
      <c r="BE37" s="36" t="s">
        <v>12</v>
      </c>
      <c r="BF37" s="37" t="s">
        <v>12</v>
      </c>
      <c r="BG37" s="165" t="s">
        <v>12</v>
      </c>
      <c r="BH37" s="165" t="s">
        <v>12</v>
      </c>
      <c r="BI37" s="165" t="s">
        <v>12</v>
      </c>
      <c r="BJ37" s="165" t="s">
        <v>12</v>
      </c>
      <c r="BK37" s="165" t="s">
        <v>12</v>
      </c>
      <c r="BL37" s="165" t="s">
        <v>12</v>
      </c>
      <c r="BM37" s="165" t="s">
        <v>12</v>
      </c>
      <c r="BN37" s="165" t="s">
        <v>12</v>
      </c>
      <c r="BO37" s="165" t="s">
        <v>12</v>
      </c>
      <c r="BP37" s="165" t="s">
        <v>12</v>
      </c>
      <c r="BQ37" s="165" t="s">
        <v>12</v>
      </c>
      <c r="BR37" s="165" t="s">
        <v>12</v>
      </c>
      <c r="BS37" s="44">
        <v>130</v>
      </c>
      <c r="BT37" s="44">
        <v>267</v>
      </c>
      <c r="BU37" s="44">
        <v>407</v>
      </c>
      <c r="BV37" s="44">
        <v>535</v>
      </c>
      <c r="BW37" s="44">
        <v>661</v>
      </c>
      <c r="BX37" s="44">
        <v>764</v>
      </c>
      <c r="BY37" s="44">
        <v>24</v>
      </c>
      <c r="BZ37" s="44">
        <v>48</v>
      </c>
      <c r="CA37" s="44">
        <v>75</v>
      </c>
      <c r="CB37" s="44">
        <v>89</v>
      </c>
      <c r="CC37" s="44">
        <v>104</v>
      </c>
      <c r="CD37" s="44">
        <v>117</v>
      </c>
      <c r="CE37" s="44">
        <v>2</v>
      </c>
      <c r="CF37" s="44">
        <v>6</v>
      </c>
      <c r="CG37" s="44">
        <v>9</v>
      </c>
      <c r="CH37" s="44">
        <v>12</v>
      </c>
      <c r="CI37" s="44">
        <v>14</v>
      </c>
      <c r="CJ37" s="44">
        <v>16</v>
      </c>
      <c r="CK37" s="44">
        <v>8</v>
      </c>
      <c r="CL37" s="44">
        <v>32</v>
      </c>
      <c r="CM37" s="44">
        <v>58</v>
      </c>
      <c r="CN37" s="44">
        <v>84</v>
      </c>
      <c r="CO37" s="44">
        <v>110</v>
      </c>
      <c r="CP37" s="44">
        <v>137</v>
      </c>
      <c r="CQ37" s="168">
        <v>5</v>
      </c>
      <c r="CR37" s="168">
        <v>6</v>
      </c>
      <c r="CS37" s="168">
        <v>8</v>
      </c>
      <c r="CT37" s="168">
        <v>10</v>
      </c>
      <c r="CU37" s="168">
        <v>17</v>
      </c>
      <c r="CV37" s="168">
        <v>18</v>
      </c>
      <c r="CW37" s="168">
        <v>4</v>
      </c>
      <c r="CX37" s="168">
        <v>5</v>
      </c>
      <c r="CY37" s="168">
        <v>6</v>
      </c>
      <c r="CZ37" s="168">
        <v>8</v>
      </c>
      <c r="DA37" s="168">
        <v>14</v>
      </c>
      <c r="DB37" s="168">
        <v>15</v>
      </c>
    </row>
    <row r="38" spans="1:106" s="15" customFormat="1" ht="18.75" x14ac:dyDescent="0.25">
      <c r="A38" s="15" t="s">
        <v>43</v>
      </c>
      <c r="B38" s="161">
        <v>45</v>
      </c>
      <c r="C38" s="161">
        <v>360</v>
      </c>
      <c r="D38" s="161">
        <v>720</v>
      </c>
      <c r="E38" s="161">
        <v>1192</v>
      </c>
      <c r="F38" s="161">
        <v>1597</v>
      </c>
      <c r="G38" s="161">
        <v>1958</v>
      </c>
      <c r="H38" s="161">
        <v>150</v>
      </c>
      <c r="I38" s="161">
        <v>300</v>
      </c>
      <c r="J38" s="161">
        <v>450</v>
      </c>
      <c r="K38" s="161">
        <v>600</v>
      </c>
      <c r="L38" s="161">
        <v>750</v>
      </c>
      <c r="M38" s="27">
        <v>40</v>
      </c>
      <c r="N38" s="27">
        <v>41</v>
      </c>
      <c r="O38" s="27">
        <v>46</v>
      </c>
      <c r="P38" s="27">
        <v>50</v>
      </c>
      <c r="Q38" s="27">
        <v>53</v>
      </c>
      <c r="R38" s="162">
        <v>180</v>
      </c>
      <c r="S38" s="162">
        <v>360</v>
      </c>
      <c r="T38" s="162">
        <v>473</v>
      </c>
      <c r="U38" s="162">
        <v>563</v>
      </c>
      <c r="V38" s="162">
        <v>653</v>
      </c>
      <c r="W38" s="63">
        <v>3</v>
      </c>
      <c r="X38" s="57">
        <v>6</v>
      </c>
      <c r="Y38" s="166">
        <v>2</v>
      </c>
      <c r="Z38" s="166">
        <v>2</v>
      </c>
      <c r="AA38" s="166">
        <v>6</v>
      </c>
      <c r="AB38" s="57">
        <v>2</v>
      </c>
      <c r="AC38" s="57">
        <v>3696</v>
      </c>
      <c r="AD38" s="57">
        <v>11599</v>
      </c>
      <c r="AE38" s="167">
        <v>4603</v>
      </c>
      <c r="AF38" s="167">
        <v>3696</v>
      </c>
      <c r="AG38" s="167">
        <v>11599</v>
      </c>
      <c r="AH38" s="57">
        <v>4603</v>
      </c>
      <c r="AI38" s="163">
        <v>1</v>
      </c>
      <c r="AJ38" s="163">
        <v>2</v>
      </c>
      <c r="AK38" s="163">
        <v>3</v>
      </c>
      <c r="AL38" s="163">
        <v>3</v>
      </c>
      <c r="AM38" s="163">
        <v>3</v>
      </c>
      <c r="AN38" s="163">
        <v>3</v>
      </c>
      <c r="AO38" s="164">
        <v>102</v>
      </c>
      <c r="AP38" s="164">
        <v>144</v>
      </c>
      <c r="AQ38" s="41">
        <v>191</v>
      </c>
      <c r="AR38" s="41">
        <v>275</v>
      </c>
      <c r="AS38" s="41">
        <v>363</v>
      </c>
      <c r="AT38" s="164">
        <v>414</v>
      </c>
      <c r="AU38" s="165">
        <v>3</v>
      </c>
      <c r="AV38" s="165">
        <v>4</v>
      </c>
      <c r="AW38" s="165">
        <v>5</v>
      </c>
      <c r="AX38" s="165">
        <v>6</v>
      </c>
      <c r="AY38" s="165">
        <v>7</v>
      </c>
      <c r="AZ38" s="165">
        <v>7</v>
      </c>
      <c r="BA38" s="36" t="s">
        <v>12</v>
      </c>
      <c r="BB38" s="36" t="s">
        <v>12</v>
      </c>
      <c r="BC38" s="36" t="s">
        <v>12</v>
      </c>
      <c r="BD38" s="36" t="s">
        <v>12</v>
      </c>
      <c r="BE38" s="36" t="s">
        <v>12</v>
      </c>
      <c r="BF38" s="37" t="s">
        <v>12</v>
      </c>
      <c r="BG38" s="165" t="s">
        <v>12</v>
      </c>
      <c r="BH38" s="165" t="s">
        <v>12</v>
      </c>
      <c r="BI38" s="165" t="s">
        <v>12</v>
      </c>
      <c r="BJ38" s="165" t="s">
        <v>12</v>
      </c>
      <c r="BK38" s="165" t="s">
        <v>12</v>
      </c>
      <c r="BL38" s="165" t="s">
        <v>12</v>
      </c>
      <c r="BM38" s="165" t="s">
        <v>12</v>
      </c>
      <c r="BN38" s="165" t="s">
        <v>12</v>
      </c>
      <c r="BO38" s="165">
        <v>1</v>
      </c>
      <c r="BP38" s="165" t="s">
        <v>12</v>
      </c>
      <c r="BQ38" s="165" t="s">
        <v>12</v>
      </c>
      <c r="BR38" s="165" t="s">
        <v>12</v>
      </c>
      <c r="BS38" s="44">
        <v>200</v>
      </c>
      <c r="BT38" s="44">
        <v>420</v>
      </c>
      <c r="BU38" s="44">
        <v>640</v>
      </c>
      <c r="BV38" s="44">
        <v>840</v>
      </c>
      <c r="BW38" s="44">
        <v>1036</v>
      </c>
      <c r="BX38" s="44">
        <v>1200</v>
      </c>
      <c r="BY38" s="44">
        <v>37</v>
      </c>
      <c r="BZ38" s="44">
        <v>76</v>
      </c>
      <c r="CA38" s="44">
        <v>115</v>
      </c>
      <c r="CB38" s="44">
        <v>140</v>
      </c>
      <c r="CC38" s="44">
        <v>164</v>
      </c>
      <c r="CD38" s="44">
        <v>185</v>
      </c>
      <c r="CE38" s="44">
        <v>4</v>
      </c>
      <c r="CF38" s="44">
        <v>9</v>
      </c>
      <c r="CG38" s="44">
        <v>15</v>
      </c>
      <c r="CH38" s="44">
        <v>19</v>
      </c>
      <c r="CI38" s="44">
        <v>22</v>
      </c>
      <c r="CJ38" s="44">
        <v>25</v>
      </c>
      <c r="CK38" s="44">
        <v>12</v>
      </c>
      <c r="CL38" s="44">
        <v>50</v>
      </c>
      <c r="CM38" s="44">
        <v>91</v>
      </c>
      <c r="CN38" s="44">
        <v>132</v>
      </c>
      <c r="CO38" s="44">
        <v>173</v>
      </c>
      <c r="CP38" s="44">
        <v>215</v>
      </c>
      <c r="CQ38" s="168">
        <v>6</v>
      </c>
      <c r="CR38" s="168">
        <v>12</v>
      </c>
      <c r="CS38" s="168">
        <v>14</v>
      </c>
      <c r="CT38" s="168">
        <v>19</v>
      </c>
      <c r="CU38" s="168">
        <v>33</v>
      </c>
      <c r="CV38" s="168">
        <v>35</v>
      </c>
      <c r="CW38" s="168">
        <v>5</v>
      </c>
      <c r="CX38" s="168">
        <v>8</v>
      </c>
      <c r="CY38" s="168">
        <v>12</v>
      </c>
      <c r="CZ38" s="168">
        <v>15</v>
      </c>
      <c r="DA38" s="168">
        <v>28</v>
      </c>
      <c r="DB38" s="168">
        <v>29</v>
      </c>
    </row>
    <row r="39" spans="1:106" s="15" customFormat="1" ht="18.75" x14ac:dyDescent="0.25">
      <c r="A39" s="15" t="s">
        <v>44</v>
      </c>
      <c r="B39" s="161">
        <v>15</v>
      </c>
      <c r="C39" s="161">
        <v>123</v>
      </c>
      <c r="D39" s="161">
        <v>247</v>
      </c>
      <c r="E39" s="161">
        <v>408</v>
      </c>
      <c r="F39" s="161">
        <v>547</v>
      </c>
      <c r="G39" s="161">
        <v>670</v>
      </c>
      <c r="H39" s="161">
        <v>24</v>
      </c>
      <c r="I39" s="161">
        <v>48</v>
      </c>
      <c r="J39" s="161">
        <v>72</v>
      </c>
      <c r="K39" s="161">
        <v>96</v>
      </c>
      <c r="L39" s="161">
        <v>120</v>
      </c>
      <c r="M39" s="27">
        <v>40</v>
      </c>
      <c r="N39" s="27">
        <v>41</v>
      </c>
      <c r="O39" s="27">
        <v>46</v>
      </c>
      <c r="P39" s="27">
        <v>50</v>
      </c>
      <c r="Q39" s="27">
        <v>53</v>
      </c>
      <c r="R39" s="162">
        <v>61</v>
      </c>
      <c r="S39" s="162">
        <v>123</v>
      </c>
      <c r="T39" s="162">
        <v>162</v>
      </c>
      <c r="U39" s="162">
        <v>193</v>
      </c>
      <c r="V39" s="162">
        <v>223</v>
      </c>
      <c r="W39" s="63" t="s">
        <v>12</v>
      </c>
      <c r="X39" s="57" t="s">
        <v>12</v>
      </c>
      <c r="Y39" s="166" t="s">
        <v>12</v>
      </c>
      <c r="Z39" s="166" t="s">
        <v>12</v>
      </c>
      <c r="AA39" s="166" t="s">
        <v>12</v>
      </c>
      <c r="AB39" s="57" t="s">
        <v>12</v>
      </c>
      <c r="AC39" s="57" t="s">
        <v>12</v>
      </c>
      <c r="AD39" s="57" t="s">
        <v>12</v>
      </c>
      <c r="AE39" s="57" t="s">
        <v>12</v>
      </c>
      <c r="AF39" s="57" t="s">
        <v>12</v>
      </c>
      <c r="AG39" s="57" t="s">
        <v>12</v>
      </c>
      <c r="AH39" s="57" t="s">
        <v>12</v>
      </c>
      <c r="AI39" s="163">
        <v>1</v>
      </c>
      <c r="AJ39" s="163">
        <v>2</v>
      </c>
      <c r="AK39" s="163">
        <v>3</v>
      </c>
      <c r="AL39" s="163">
        <v>3</v>
      </c>
      <c r="AM39" s="163">
        <v>3</v>
      </c>
      <c r="AN39" s="163">
        <v>3</v>
      </c>
      <c r="AO39" s="164">
        <v>16</v>
      </c>
      <c r="AP39" s="164">
        <v>22</v>
      </c>
      <c r="AQ39" s="41">
        <v>30</v>
      </c>
      <c r="AR39" s="41">
        <v>43</v>
      </c>
      <c r="AS39" s="41">
        <v>56</v>
      </c>
      <c r="AT39" s="164">
        <v>64</v>
      </c>
      <c r="AU39" s="165">
        <v>1</v>
      </c>
      <c r="AV39" s="165">
        <v>2</v>
      </c>
      <c r="AW39" s="165">
        <v>3</v>
      </c>
      <c r="AX39" s="165">
        <v>3</v>
      </c>
      <c r="AY39" s="165">
        <v>4</v>
      </c>
      <c r="AZ39" s="165">
        <v>4</v>
      </c>
      <c r="BA39" s="36" t="s">
        <v>12</v>
      </c>
      <c r="BB39" s="36" t="s">
        <v>12</v>
      </c>
      <c r="BC39" s="36" t="s">
        <v>12</v>
      </c>
      <c r="BD39" s="36" t="s">
        <v>12</v>
      </c>
      <c r="BE39" s="36" t="s">
        <v>12</v>
      </c>
      <c r="BF39" s="37" t="s">
        <v>12</v>
      </c>
      <c r="BG39" s="165" t="s">
        <v>12</v>
      </c>
      <c r="BH39" s="165" t="s">
        <v>12</v>
      </c>
      <c r="BI39" s="165" t="s">
        <v>12</v>
      </c>
      <c r="BJ39" s="165" t="s">
        <v>12</v>
      </c>
      <c r="BK39" s="165" t="s">
        <v>12</v>
      </c>
      <c r="BL39" s="165" t="s">
        <v>12</v>
      </c>
      <c r="BM39" s="165" t="s">
        <v>12</v>
      </c>
      <c r="BN39" s="165" t="s">
        <v>12</v>
      </c>
      <c r="BO39" s="165" t="s">
        <v>12</v>
      </c>
      <c r="BP39" s="165" t="s">
        <v>12</v>
      </c>
      <c r="BQ39" s="165" t="s">
        <v>12</v>
      </c>
      <c r="BR39" s="165" t="s">
        <v>12</v>
      </c>
      <c r="BS39" s="44">
        <v>70</v>
      </c>
      <c r="BT39" s="44">
        <v>133</v>
      </c>
      <c r="BU39" s="44">
        <v>203</v>
      </c>
      <c r="BV39" s="44">
        <v>268</v>
      </c>
      <c r="BW39" s="44">
        <v>330</v>
      </c>
      <c r="BX39" s="44">
        <v>382</v>
      </c>
      <c r="BY39" s="44">
        <v>12</v>
      </c>
      <c r="BZ39" s="44">
        <v>23</v>
      </c>
      <c r="CA39" s="44">
        <v>37</v>
      </c>
      <c r="CB39" s="44">
        <v>45</v>
      </c>
      <c r="CC39" s="44">
        <v>52</v>
      </c>
      <c r="CD39" s="44">
        <v>59</v>
      </c>
      <c r="CE39" s="44">
        <v>1</v>
      </c>
      <c r="CF39" s="44">
        <v>3</v>
      </c>
      <c r="CG39" s="44">
        <v>5</v>
      </c>
      <c r="CH39" s="44">
        <v>6</v>
      </c>
      <c r="CI39" s="44">
        <v>7</v>
      </c>
      <c r="CJ39" s="44">
        <v>8</v>
      </c>
      <c r="CK39" s="44">
        <v>4</v>
      </c>
      <c r="CL39" s="44">
        <v>16</v>
      </c>
      <c r="CM39" s="44">
        <v>29</v>
      </c>
      <c r="CN39" s="44">
        <v>42</v>
      </c>
      <c r="CO39" s="44">
        <v>55</v>
      </c>
      <c r="CP39" s="44">
        <v>70</v>
      </c>
      <c r="CQ39" s="168">
        <v>5</v>
      </c>
      <c r="CR39" s="168">
        <v>5</v>
      </c>
      <c r="CS39" s="168">
        <v>6</v>
      </c>
      <c r="CT39" s="168">
        <v>8</v>
      </c>
      <c r="CU39" s="168">
        <v>13</v>
      </c>
      <c r="CV39" s="168">
        <v>14</v>
      </c>
      <c r="CW39" s="168">
        <v>4</v>
      </c>
      <c r="CX39" s="168">
        <v>4</v>
      </c>
      <c r="CY39" s="168">
        <v>5</v>
      </c>
      <c r="CZ39" s="168">
        <v>6</v>
      </c>
      <c r="DA39" s="168">
        <v>11</v>
      </c>
      <c r="DB39" s="168">
        <v>12</v>
      </c>
    </row>
    <row r="40" spans="1:106" s="15" customFormat="1" ht="18.75" x14ac:dyDescent="0.25">
      <c r="A40" s="15" t="s">
        <v>45</v>
      </c>
      <c r="B40" s="161">
        <v>10</v>
      </c>
      <c r="C40" s="161">
        <v>82</v>
      </c>
      <c r="D40" s="161">
        <v>163</v>
      </c>
      <c r="E40" s="161">
        <v>270</v>
      </c>
      <c r="F40" s="161">
        <v>362</v>
      </c>
      <c r="G40" s="161">
        <v>444</v>
      </c>
      <c r="H40" s="161">
        <v>12</v>
      </c>
      <c r="I40" s="161">
        <v>24</v>
      </c>
      <c r="J40" s="161">
        <v>36</v>
      </c>
      <c r="K40" s="161">
        <v>48</v>
      </c>
      <c r="L40" s="161">
        <v>60</v>
      </c>
      <c r="M40" s="27">
        <v>30</v>
      </c>
      <c r="N40" s="27">
        <v>31</v>
      </c>
      <c r="O40" s="27">
        <v>35</v>
      </c>
      <c r="P40" s="27">
        <v>37</v>
      </c>
      <c r="Q40" s="27">
        <v>40</v>
      </c>
      <c r="R40" s="162">
        <v>41</v>
      </c>
      <c r="S40" s="162">
        <v>82</v>
      </c>
      <c r="T40" s="162">
        <v>107</v>
      </c>
      <c r="U40" s="162">
        <v>128</v>
      </c>
      <c r="V40" s="162">
        <v>148</v>
      </c>
      <c r="W40" s="63">
        <v>3</v>
      </c>
      <c r="X40" s="57">
        <v>6</v>
      </c>
      <c r="Y40" s="166">
        <v>2</v>
      </c>
      <c r="Z40" s="166">
        <v>2</v>
      </c>
      <c r="AA40" s="166">
        <v>6</v>
      </c>
      <c r="AB40" s="57">
        <v>2</v>
      </c>
      <c r="AC40" s="57">
        <v>3696</v>
      </c>
      <c r="AD40" s="57">
        <v>11599</v>
      </c>
      <c r="AE40" s="167">
        <v>4603</v>
      </c>
      <c r="AF40" s="167">
        <v>3696</v>
      </c>
      <c r="AG40" s="167">
        <v>11599</v>
      </c>
      <c r="AH40" s="57">
        <v>4603</v>
      </c>
      <c r="AI40" s="163">
        <v>1</v>
      </c>
      <c r="AJ40" s="163">
        <v>2</v>
      </c>
      <c r="AK40" s="163">
        <v>3</v>
      </c>
      <c r="AL40" s="163">
        <v>3</v>
      </c>
      <c r="AM40" s="163">
        <v>3</v>
      </c>
      <c r="AN40" s="163">
        <v>3</v>
      </c>
      <c r="AO40" s="164">
        <v>9</v>
      </c>
      <c r="AP40" s="164">
        <v>13</v>
      </c>
      <c r="AQ40" s="41">
        <v>18</v>
      </c>
      <c r="AR40" s="41">
        <v>25</v>
      </c>
      <c r="AS40" s="41">
        <v>34</v>
      </c>
      <c r="AT40" s="164">
        <v>38</v>
      </c>
      <c r="AU40" s="165">
        <v>1</v>
      </c>
      <c r="AV40" s="165">
        <v>2</v>
      </c>
      <c r="AW40" s="165">
        <v>3</v>
      </c>
      <c r="AX40" s="165">
        <v>3</v>
      </c>
      <c r="AY40" s="165">
        <v>3</v>
      </c>
      <c r="AZ40" s="165">
        <v>3</v>
      </c>
      <c r="BA40" s="36" t="s">
        <v>12</v>
      </c>
      <c r="BB40" s="36" t="s">
        <v>12</v>
      </c>
      <c r="BC40" s="36" t="s">
        <v>12</v>
      </c>
      <c r="BD40" s="36" t="s">
        <v>12</v>
      </c>
      <c r="BE40" s="36" t="s">
        <v>12</v>
      </c>
      <c r="BF40" s="37" t="s">
        <v>12</v>
      </c>
      <c r="BG40" s="165" t="s">
        <v>12</v>
      </c>
      <c r="BH40" s="165" t="s">
        <v>12</v>
      </c>
      <c r="BI40" s="165" t="s">
        <v>12</v>
      </c>
      <c r="BJ40" s="165" t="s">
        <v>12</v>
      </c>
      <c r="BK40" s="165" t="s">
        <v>12</v>
      </c>
      <c r="BL40" s="165" t="s">
        <v>12</v>
      </c>
      <c r="BM40" s="165" t="s">
        <v>12</v>
      </c>
      <c r="BN40" s="165" t="s">
        <v>12</v>
      </c>
      <c r="BO40" s="165" t="s">
        <v>12</v>
      </c>
      <c r="BP40" s="165" t="s">
        <v>12</v>
      </c>
      <c r="BQ40" s="165" t="s">
        <v>12</v>
      </c>
      <c r="BR40" s="165" t="s">
        <v>12</v>
      </c>
      <c r="BS40" s="44">
        <v>45</v>
      </c>
      <c r="BT40" s="44">
        <v>96</v>
      </c>
      <c r="BU40" s="44">
        <v>147</v>
      </c>
      <c r="BV40" s="44">
        <v>195</v>
      </c>
      <c r="BW40" s="44">
        <v>235</v>
      </c>
      <c r="BX40" s="44">
        <v>276</v>
      </c>
      <c r="BY40" s="44">
        <v>9</v>
      </c>
      <c r="BZ40" s="44">
        <v>17</v>
      </c>
      <c r="CA40" s="44">
        <v>26</v>
      </c>
      <c r="CB40" s="44">
        <v>32</v>
      </c>
      <c r="CC40" s="44">
        <v>38</v>
      </c>
      <c r="CD40" s="44">
        <v>42</v>
      </c>
      <c r="CE40" s="44">
        <v>1</v>
      </c>
      <c r="CF40" s="44">
        <v>2</v>
      </c>
      <c r="CG40" s="44">
        <v>3</v>
      </c>
      <c r="CH40" s="44">
        <v>4</v>
      </c>
      <c r="CI40" s="44">
        <v>5</v>
      </c>
      <c r="CJ40" s="44">
        <v>6</v>
      </c>
      <c r="CK40" s="44">
        <v>3</v>
      </c>
      <c r="CL40" s="44">
        <v>11</v>
      </c>
      <c r="CM40" s="44">
        <v>20</v>
      </c>
      <c r="CN40" s="44">
        <v>30</v>
      </c>
      <c r="CO40" s="44">
        <v>40</v>
      </c>
      <c r="CP40" s="44">
        <v>45</v>
      </c>
      <c r="CQ40" s="168">
        <v>6</v>
      </c>
      <c r="CR40" s="168">
        <v>2</v>
      </c>
      <c r="CS40" s="168">
        <v>3</v>
      </c>
      <c r="CT40" s="168">
        <v>4</v>
      </c>
      <c r="CU40" s="168">
        <v>7</v>
      </c>
      <c r="CV40" s="168">
        <v>7</v>
      </c>
      <c r="CW40" s="168">
        <v>5</v>
      </c>
      <c r="CX40" s="168">
        <v>2</v>
      </c>
      <c r="CY40" s="168">
        <v>3</v>
      </c>
      <c r="CZ40" s="168">
        <v>3</v>
      </c>
      <c r="DA40" s="168">
        <v>6</v>
      </c>
      <c r="DB40" s="168">
        <v>6</v>
      </c>
    </row>
    <row r="41" spans="1:106" s="15" customFormat="1" ht="18.75" x14ac:dyDescent="0.25">
      <c r="A41" s="15" t="s">
        <v>46</v>
      </c>
      <c r="B41" s="161">
        <v>9</v>
      </c>
      <c r="C41" s="161">
        <v>75</v>
      </c>
      <c r="D41" s="161">
        <v>150</v>
      </c>
      <c r="E41" s="161">
        <v>249</v>
      </c>
      <c r="F41" s="161">
        <v>334</v>
      </c>
      <c r="G41" s="161">
        <v>409</v>
      </c>
      <c r="H41" s="161">
        <v>12</v>
      </c>
      <c r="I41" s="161">
        <v>24</v>
      </c>
      <c r="J41" s="161">
        <v>36</v>
      </c>
      <c r="K41" s="161">
        <v>48</v>
      </c>
      <c r="L41" s="161">
        <v>60</v>
      </c>
      <c r="M41" s="27">
        <v>40</v>
      </c>
      <c r="N41" s="27">
        <v>41</v>
      </c>
      <c r="O41" s="27">
        <v>46</v>
      </c>
      <c r="P41" s="27">
        <v>50</v>
      </c>
      <c r="Q41" s="27">
        <v>53</v>
      </c>
      <c r="R41" s="162">
        <v>37</v>
      </c>
      <c r="S41" s="162">
        <v>75</v>
      </c>
      <c r="T41" s="162">
        <v>99</v>
      </c>
      <c r="U41" s="162">
        <v>117</v>
      </c>
      <c r="V41" s="162">
        <v>136</v>
      </c>
      <c r="W41" s="63" t="s">
        <v>12</v>
      </c>
      <c r="X41" s="57" t="s">
        <v>12</v>
      </c>
      <c r="Y41" s="57" t="s">
        <v>12</v>
      </c>
      <c r="Z41" s="57" t="s">
        <v>12</v>
      </c>
      <c r="AA41" s="57" t="s">
        <v>12</v>
      </c>
      <c r="AB41" s="57" t="s">
        <v>12</v>
      </c>
      <c r="AC41" s="57" t="s">
        <v>12</v>
      </c>
      <c r="AD41" s="57" t="s">
        <v>12</v>
      </c>
      <c r="AE41" s="57" t="s">
        <v>12</v>
      </c>
      <c r="AF41" s="57" t="s">
        <v>12</v>
      </c>
      <c r="AG41" s="57" t="s">
        <v>12</v>
      </c>
      <c r="AH41" s="57" t="s">
        <v>12</v>
      </c>
      <c r="AI41" s="163">
        <v>1</v>
      </c>
      <c r="AJ41" s="163">
        <v>2</v>
      </c>
      <c r="AK41" s="163">
        <v>3</v>
      </c>
      <c r="AL41" s="163">
        <v>3</v>
      </c>
      <c r="AM41" s="163">
        <v>3</v>
      </c>
      <c r="AN41" s="163">
        <v>3</v>
      </c>
      <c r="AO41" s="164">
        <v>8</v>
      </c>
      <c r="AP41" s="164">
        <v>12</v>
      </c>
      <c r="AQ41" s="41">
        <v>15</v>
      </c>
      <c r="AR41" s="41">
        <v>22</v>
      </c>
      <c r="AS41" s="41">
        <v>29</v>
      </c>
      <c r="AT41" s="164">
        <v>33</v>
      </c>
      <c r="AU41" s="165">
        <v>1</v>
      </c>
      <c r="AV41" s="165">
        <v>2</v>
      </c>
      <c r="AW41" s="165">
        <v>3</v>
      </c>
      <c r="AX41" s="165">
        <v>3</v>
      </c>
      <c r="AY41" s="165">
        <v>3</v>
      </c>
      <c r="AZ41" s="165">
        <v>3</v>
      </c>
      <c r="BA41" s="36" t="s">
        <v>12</v>
      </c>
      <c r="BB41" s="36" t="s">
        <v>12</v>
      </c>
      <c r="BC41" s="36" t="s">
        <v>12</v>
      </c>
      <c r="BD41" s="36" t="s">
        <v>12</v>
      </c>
      <c r="BE41" s="36" t="s">
        <v>12</v>
      </c>
      <c r="BF41" s="37" t="s">
        <v>12</v>
      </c>
      <c r="BG41" s="165" t="s">
        <v>12</v>
      </c>
      <c r="BH41" s="165" t="s">
        <v>12</v>
      </c>
      <c r="BI41" s="165" t="s">
        <v>12</v>
      </c>
      <c r="BJ41" s="165" t="s">
        <v>12</v>
      </c>
      <c r="BK41" s="165" t="s">
        <v>12</v>
      </c>
      <c r="BL41" s="165" t="s">
        <v>12</v>
      </c>
      <c r="BM41" s="165" t="s">
        <v>12</v>
      </c>
      <c r="BN41" s="165" t="s">
        <v>12</v>
      </c>
      <c r="BO41" s="165" t="s">
        <v>12</v>
      </c>
      <c r="BP41" s="165" t="s">
        <v>12</v>
      </c>
      <c r="BQ41" s="165" t="s">
        <v>12</v>
      </c>
      <c r="BR41" s="165" t="s">
        <v>12</v>
      </c>
      <c r="BS41" s="44">
        <v>42</v>
      </c>
      <c r="BT41" s="44">
        <v>76</v>
      </c>
      <c r="BU41" s="44">
        <v>116</v>
      </c>
      <c r="BV41" s="44">
        <v>155</v>
      </c>
      <c r="BW41" s="44">
        <v>189</v>
      </c>
      <c r="BX41" s="44">
        <v>215</v>
      </c>
      <c r="BY41" s="44">
        <v>7</v>
      </c>
      <c r="BZ41" s="44">
        <v>14</v>
      </c>
      <c r="CA41" s="44">
        <v>21</v>
      </c>
      <c r="CB41" s="44">
        <v>26</v>
      </c>
      <c r="CC41" s="44">
        <v>30</v>
      </c>
      <c r="CD41" s="44">
        <v>34</v>
      </c>
      <c r="CE41" s="44">
        <v>1</v>
      </c>
      <c r="CF41" s="44">
        <v>2</v>
      </c>
      <c r="CG41" s="44">
        <v>3</v>
      </c>
      <c r="CH41" s="44">
        <v>3</v>
      </c>
      <c r="CI41" s="44">
        <v>4</v>
      </c>
      <c r="CJ41" s="44">
        <v>5</v>
      </c>
      <c r="CK41" s="44">
        <v>2</v>
      </c>
      <c r="CL41" s="44">
        <v>9</v>
      </c>
      <c r="CM41" s="44">
        <v>20</v>
      </c>
      <c r="CN41" s="44">
        <v>24</v>
      </c>
      <c r="CO41" s="44">
        <v>30</v>
      </c>
      <c r="CP41" s="44">
        <v>39</v>
      </c>
      <c r="CQ41" s="168">
        <v>5</v>
      </c>
      <c r="CR41" s="168">
        <v>3</v>
      </c>
      <c r="CS41" s="168">
        <v>4</v>
      </c>
      <c r="CT41" s="168">
        <v>5</v>
      </c>
      <c r="CU41" s="168">
        <v>10</v>
      </c>
      <c r="CV41" s="168">
        <v>10</v>
      </c>
      <c r="CW41" s="168">
        <v>4</v>
      </c>
      <c r="CX41" s="168">
        <v>3</v>
      </c>
      <c r="CY41" s="168">
        <v>4</v>
      </c>
      <c r="CZ41" s="168">
        <v>4</v>
      </c>
      <c r="DA41" s="168">
        <v>8</v>
      </c>
      <c r="DB41" s="168">
        <v>8</v>
      </c>
    </row>
    <row r="42" spans="1:106" s="15" customFormat="1" ht="18.75" x14ac:dyDescent="0.25">
      <c r="A42" s="15" t="s">
        <v>47</v>
      </c>
      <c r="B42" s="161">
        <v>9</v>
      </c>
      <c r="C42" s="161">
        <v>75</v>
      </c>
      <c r="D42" s="161">
        <v>150</v>
      </c>
      <c r="E42" s="161">
        <v>249</v>
      </c>
      <c r="F42" s="161">
        <v>334</v>
      </c>
      <c r="G42" s="161">
        <v>409</v>
      </c>
      <c r="H42" s="161">
        <v>12</v>
      </c>
      <c r="I42" s="161">
        <v>24</v>
      </c>
      <c r="J42" s="161">
        <v>36</v>
      </c>
      <c r="K42" s="161">
        <v>48</v>
      </c>
      <c r="L42" s="161">
        <v>60</v>
      </c>
      <c r="M42" s="27">
        <v>40</v>
      </c>
      <c r="N42" s="27">
        <v>41</v>
      </c>
      <c r="O42" s="27">
        <v>46</v>
      </c>
      <c r="P42" s="27">
        <v>50</v>
      </c>
      <c r="Q42" s="27">
        <v>53</v>
      </c>
      <c r="R42" s="162">
        <v>37</v>
      </c>
      <c r="S42" s="162">
        <v>75</v>
      </c>
      <c r="T42" s="162">
        <v>99</v>
      </c>
      <c r="U42" s="162">
        <v>117</v>
      </c>
      <c r="V42" s="162">
        <v>136</v>
      </c>
      <c r="W42" s="63" t="s">
        <v>12</v>
      </c>
      <c r="X42" s="57" t="s">
        <v>12</v>
      </c>
      <c r="Y42" s="57" t="s">
        <v>12</v>
      </c>
      <c r="Z42" s="57" t="s">
        <v>12</v>
      </c>
      <c r="AA42" s="57" t="s">
        <v>12</v>
      </c>
      <c r="AB42" s="57" t="s">
        <v>12</v>
      </c>
      <c r="AC42" s="57" t="s">
        <v>12</v>
      </c>
      <c r="AD42" s="57" t="s">
        <v>12</v>
      </c>
      <c r="AE42" s="57" t="s">
        <v>12</v>
      </c>
      <c r="AF42" s="57" t="s">
        <v>12</v>
      </c>
      <c r="AG42" s="57" t="s">
        <v>12</v>
      </c>
      <c r="AH42" s="57" t="s">
        <v>12</v>
      </c>
      <c r="AI42" s="163">
        <v>1</v>
      </c>
      <c r="AJ42" s="163">
        <v>2</v>
      </c>
      <c r="AK42" s="163">
        <v>3</v>
      </c>
      <c r="AL42" s="163">
        <v>3</v>
      </c>
      <c r="AM42" s="163">
        <v>3</v>
      </c>
      <c r="AN42" s="163">
        <v>3</v>
      </c>
      <c r="AO42" s="164">
        <v>9</v>
      </c>
      <c r="AP42" s="164">
        <v>12</v>
      </c>
      <c r="AQ42" s="41">
        <v>17</v>
      </c>
      <c r="AR42" s="41">
        <v>24</v>
      </c>
      <c r="AS42" s="41">
        <v>31</v>
      </c>
      <c r="AT42" s="164">
        <v>36</v>
      </c>
      <c r="AU42" s="165">
        <v>1</v>
      </c>
      <c r="AV42" s="165">
        <v>2</v>
      </c>
      <c r="AW42" s="165">
        <v>3</v>
      </c>
      <c r="AX42" s="165">
        <v>3</v>
      </c>
      <c r="AY42" s="165">
        <v>3</v>
      </c>
      <c r="AZ42" s="165">
        <v>3</v>
      </c>
      <c r="BA42" s="36" t="s">
        <v>12</v>
      </c>
      <c r="BB42" s="36" t="s">
        <v>12</v>
      </c>
      <c r="BC42" s="36" t="s">
        <v>12</v>
      </c>
      <c r="BD42" s="36" t="s">
        <v>12</v>
      </c>
      <c r="BE42" s="36" t="s">
        <v>12</v>
      </c>
      <c r="BF42" s="37" t="s">
        <v>12</v>
      </c>
      <c r="BG42" s="165" t="s">
        <v>12</v>
      </c>
      <c r="BH42" s="165" t="s">
        <v>12</v>
      </c>
      <c r="BI42" s="165" t="s">
        <v>12</v>
      </c>
      <c r="BJ42" s="165" t="s">
        <v>12</v>
      </c>
      <c r="BK42" s="165" t="s">
        <v>12</v>
      </c>
      <c r="BL42" s="165" t="s">
        <v>12</v>
      </c>
      <c r="BM42" s="165" t="s">
        <v>12</v>
      </c>
      <c r="BN42" s="165" t="s">
        <v>12</v>
      </c>
      <c r="BO42" s="165" t="s">
        <v>12</v>
      </c>
      <c r="BP42" s="165" t="s">
        <v>12</v>
      </c>
      <c r="BQ42" s="165" t="s">
        <v>12</v>
      </c>
      <c r="BR42" s="165" t="s">
        <v>12</v>
      </c>
      <c r="BS42" s="44">
        <v>42</v>
      </c>
      <c r="BT42" s="44">
        <v>91</v>
      </c>
      <c r="BU42" s="44">
        <v>140</v>
      </c>
      <c r="BV42" s="44">
        <v>185</v>
      </c>
      <c r="BW42" s="44">
        <v>225</v>
      </c>
      <c r="BX42" s="44">
        <v>260</v>
      </c>
      <c r="BY42" s="44">
        <v>8</v>
      </c>
      <c r="BZ42" s="44">
        <v>15</v>
      </c>
      <c r="CA42" s="44">
        <v>25</v>
      </c>
      <c r="CB42" s="44">
        <v>31</v>
      </c>
      <c r="CC42" s="44">
        <v>36</v>
      </c>
      <c r="CD42" s="44">
        <v>40</v>
      </c>
      <c r="CE42" s="44">
        <v>1</v>
      </c>
      <c r="CF42" s="44">
        <v>2</v>
      </c>
      <c r="CG42" s="44">
        <v>3</v>
      </c>
      <c r="CH42" s="44">
        <v>4</v>
      </c>
      <c r="CI42" s="44">
        <v>5</v>
      </c>
      <c r="CJ42" s="44">
        <v>6</v>
      </c>
      <c r="CK42" s="44">
        <v>3</v>
      </c>
      <c r="CL42" s="44">
        <v>11</v>
      </c>
      <c r="CM42" s="44">
        <v>25</v>
      </c>
      <c r="CN42" s="44">
        <v>29</v>
      </c>
      <c r="CO42" s="44">
        <v>38</v>
      </c>
      <c r="CP42" s="44">
        <v>45</v>
      </c>
      <c r="CQ42" s="168">
        <v>5</v>
      </c>
      <c r="CR42" s="168">
        <v>3</v>
      </c>
      <c r="CS42" s="168">
        <v>4</v>
      </c>
      <c r="CT42" s="168">
        <v>6</v>
      </c>
      <c r="CU42" s="168">
        <v>10</v>
      </c>
      <c r="CV42" s="168">
        <v>10</v>
      </c>
      <c r="CW42" s="168">
        <v>4</v>
      </c>
      <c r="CX42" s="168">
        <v>3</v>
      </c>
      <c r="CY42" s="168">
        <v>4</v>
      </c>
      <c r="CZ42" s="168">
        <v>5</v>
      </c>
      <c r="DA42" s="168">
        <v>8</v>
      </c>
      <c r="DB42" s="168">
        <v>9</v>
      </c>
    </row>
    <row r="43" spans="1:106" s="15" customFormat="1" ht="18.75" x14ac:dyDescent="0.25">
      <c r="A43" s="15" t="s">
        <v>48</v>
      </c>
      <c r="B43" s="161">
        <v>12</v>
      </c>
      <c r="C43" s="161">
        <v>99</v>
      </c>
      <c r="D43" s="161">
        <v>199</v>
      </c>
      <c r="E43" s="161">
        <v>329</v>
      </c>
      <c r="F43" s="161">
        <v>440</v>
      </c>
      <c r="G43" s="161">
        <v>539</v>
      </c>
      <c r="H43" s="161">
        <v>18</v>
      </c>
      <c r="I43" s="161">
        <v>36</v>
      </c>
      <c r="J43" s="161">
        <v>54</v>
      </c>
      <c r="K43" s="161">
        <v>72</v>
      </c>
      <c r="L43" s="161">
        <v>90</v>
      </c>
      <c r="M43" s="27">
        <v>40</v>
      </c>
      <c r="N43" s="27">
        <v>41</v>
      </c>
      <c r="O43" s="27">
        <v>46</v>
      </c>
      <c r="P43" s="27">
        <v>50</v>
      </c>
      <c r="Q43" s="27">
        <v>53</v>
      </c>
      <c r="R43" s="162">
        <v>50</v>
      </c>
      <c r="S43" s="162">
        <v>99</v>
      </c>
      <c r="T43" s="162">
        <v>130</v>
      </c>
      <c r="U43" s="162">
        <v>155</v>
      </c>
      <c r="V43" s="162">
        <v>180</v>
      </c>
      <c r="W43" s="63" t="s">
        <v>12</v>
      </c>
      <c r="X43" s="57" t="s">
        <v>12</v>
      </c>
      <c r="Y43" s="57" t="s">
        <v>12</v>
      </c>
      <c r="Z43" s="57" t="s">
        <v>12</v>
      </c>
      <c r="AA43" s="57" t="s">
        <v>12</v>
      </c>
      <c r="AB43" s="57" t="s">
        <v>12</v>
      </c>
      <c r="AC43" s="57" t="s">
        <v>12</v>
      </c>
      <c r="AD43" s="57" t="s">
        <v>12</v>
      </c>
      <c r="AE43" s="57" t="s">
        <v>12</v>
      </c>
      <c r="AF43" s="57" t="s">
        <v>12</v>
      </c>
      <c r="AG43" s="57" t="s">
        <v>12</v>
      </c>
      <c r="AH43" s="57" t="s">
        <v>12</v>
      </c>
      <c r="AI43" s="163">
        <v>1</v>
      </c>
      <c r="AJ43" s="163">
        <v>2</v>
      </c>
      <c r="AK43" s="163">
        <v>3</v>
      </c>
      <c r="AL43" s="163">
        <v>3</v>
      </c>
      <c r="AM43" s="163">
        <v>3</v>
      </c>
      <c r="AN43" s="163">
        <v>3</v>
      </c>
      <c r="AO43" s="164">
        <v>11</v>
      </c>
      <c r="AP43" s="164">
        <v>16</v>
      </c>
      <c r="AQ43" s="41">
        <v>21</v>
      </c>
      <c r="AR43" s="41">
        <v>30</v>
      </c>
      <c r="AS43" s="41">
        <v>40</v>
      </c>
      <c r="AT43" s="164">
        <v>46</v>
      </c>
      <c r="AU43" s="165">
        <v>1</v>
      </c>
      <c r="AV43" s="165">
        <v>2</v>
      </c>
      <c r="AW43" s="165">
        <v>3</v>
      </c>
      <c r="AX43" s="165">
        <v>3</v>
      </c>
      <c r="AY43" s="165">
        <v>3</v>
      </c>
      <c r="AZ43" s="165">
        <v>3</v>
      </c>
      <c r="BA43" s="36" t="s">
        <v>12</v>
      </c>
      <c r="BB43" s="36" t="s">
        <v>12</v>
      </c>
      <c r="BC43" s="36" t="s">
        <v>12</v>
      </c>
      <c r="BD43" s="36" t="s">
        <v>12</v>
      </c>
      <c r="BE43" s="36" t="s">
        <v>12</v>
      </c>
      <c r="BF43" s="37" t="s">
        <v>12</v>
      </c>
      <c r="BG43" s="165" t="s">
        <v>12</v>
      </c>
      <c r="BH43" s="165" t="s">
        <v>12</v>
      </c>
      <c r="BI43" s="165" t="s">
        <v>12</v>
      </c>
      <c r="BJ43" s="165" t="s">
        <v>12</v>
      </c>
      <c r="BK43" s="165" t="s">
        <v>12</v>
      </c>
      <c r="BL43" s="165" t="s">
        <v>12</v>
      </c>
      <c r="BM43" s="165" t="s">
        <v>12</v>
      </c>
      <c r="BN43" s="165" t="s">
        <v>12</v>
      </c>
      <c r="BO43" s="165" t="s">
        <v>12</v>
      </c>
      <c r="BP43" s="165" t="s">
        <v>12</v>
      </c>
      <c r="BQ43" s="165" t="s">
        <v>12</v>
      </c>
      <c r="BR43" s="165" t="s">
        <v>12</v>
      </c>
      <c r="BS43" s="44">
        <v>60</v>
      </c>
      <c r="BT43" s="44">
        <v>115</v>
      </c>
      <c r="BU43" s="44">
        <v>180</v>
      </c>
      <c r="BV43" s="44">
        <v>235</v>
      </c>
      <c r="BW43" s="44">
        <v>290</v>
      </c>
      <c r="BX43" s="44">
        <v>335</v>
      </c>
      <c r="BY43" s="44">
        <v>10</v>
      </c>
      <c r="BZ43" s="44">
        <v>20</v>
      </c>
      <c r="CA43" s="44">
        <v>35</v>
      </c>
      <c r="CB43" s="44">
        <v>39</v>
      </c>
      <c r="CC43" s="44">
        <v>46</v>
      </c>
      <c r="CD43" s="44">
        <v>52</v>
      </c>
      <c r="CE43" s="44">
        <v>1</v>
      </c>
      <c r="CF43" s="44">
        <v>3</v>
      </c>
      <c r="CG43" s="44">
        <v>4</v>
      </c>
      <c r="CH43" s="44">
        <v>5</v>
      </c>
      <c r="CI43" s="44">
        <v>6</v>
      </c>
      <c r="CJ43" s="44">
        <v>6</v>
      </c>
      <c r="CK43" s="44">
        <v>3</v>
      </c>
      <c r="CL43" s="44">
        <v>14</v>
      </c>
      <c r="CM43" s="44">
        <v>27</v>
      </c>
      <c r="CN43" s="44">
        <v>38</v>
      </c>
      <c r="CO43" s="44">
        <v>49</v>
      </c>
      <c r="CP43" s="44">
        <v>60</v>
      </c>
      <c r="CQ43" s="168">
        <v>5</v>
      </c>
      <c r="CR43" s="168">
        <v>7</v>
      </c>
      <c r="CS43" s="168">
        <v>9</v>
      </c>
      <c r="CT43" s="168">
        <v>11</v>
      </c>
      <c r="CU43" s="168">
        <v>20</v>
      </c>
      <c r="CV43" s="168">
        <v>21</v>
      </c>
      <c r="CW43" s="168">
        <v>4</v>
      </c>
      <c r="CX43" s="168">
        <v>6</v>
      </c>
      <c r="CY43" s="168">
        <v>7</v>
      </c>
      <c r="CZ43" s="168">
        <v>9</v>
      </c>
      <c r="DA43" s="168">
        <v>17</v>
      </c>
      <c r="DB43" s="168">
        <v>18</v>
      </c>
    </row>
    <row r="44" spans="1:106" s="15" customFormat="1" ht="18.75" x14ac:dyDescent="0.25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40"/>
      <c r="X44" s="140"/>
      <c r="Y44" s="140"/>
      <c r="Z44" s="140"/>
      <c r="AA44" s="140"/>
      <c r="AB44" s="140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41"/>
      <c r="AQ44" s="142"/>
      <c r="AR44" s="140"/>
      <c r="AS44" s="140"/>
      <c r="AT44" s="140"/>
      <c r="AU44" s="139"/>
      <c r="AV44" s="143"/>
      <c r="AW44" s="143"/>
      <c r="AX44" s="143"/>
      <c r="AY44" s="143"/>
      <c r="AZ44" s="143"/>
      <c r="BA44" s="143"/>
      <c r="BB44" s="140"/>
      <c r="BC44" s="140"/>
      <c r="BD44" s="140"/>
      <c r="BE44" s="140"/>
      <c r="BF44" s="140"/>
      <c r="BG44" s="142"/>
      <c r="BH44" s="142"/>
      <c r="BI44" s="142"/>
      <c r="BJ44" s="142"/>
      <c r="BK44" s="142"/>
      <c r="BL44" s="142"/>
      <c r="BM44" s="142"/>
      <c r="BN44" s="139"/>
      <c r="BO44" s="140"/>
      <c r="BP44" s="140"/>
      <c r="BQ44" s="140"/>
      <c r="BR44" s="140"/>
      <c r="BS44" s="140"/>
      <c r="BT44" s="139"/>
      <c r="BU44" s="139"/>
      <c r="BV44" s="139"/>
      <c r="BW44" s="139"/>
      <c r="BX44" s="139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6" s="2" customForma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53" spans="1:6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AQ53" s="3"/>
      <c r="AR53" s="3"/>
      <c r="AS53" s="3"/>
      <c r="AT53" s="3"/>
      <c r="AW53" s="4"/>
      <c r="AX53" s="4"/>
      <c r="AY53" s="4"/>
      <c r="AZ53" s="4"/>
      <c r="BG53" s="5"/>
      <c r="BH53" s="5"/>
      <c r="BI53" s="5"/>
      <c r="BJ53" s="5"/>
      <c r="BK53" s="5"/>
      <c r="BL53" s="5"/>
      <c r="BM53" s="5"/>
    </row>
    <row r="54" spans="1:6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5"/>
      <c r="BH54" s="5"/>
      <c r="BI54" s="5"/>
      <c r="BJ54" s="5"/>
      <c r="BK54" s="5"/>
      <c r="BL54" s="5"/>
      <c r="BM54" s="5"/>
    </row>
    <row r="55" spans="1:6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5"/>
      <c r="BH55" s="5"/>
      <c r="BI55" s="5"/>
      <c r="BJ55" s="5"/>
      <c r="BK55" s="5"/>
      <c r="BL55" s="5"/>
      <c r="BM55" s="5"/>
    </row>
    <row r="56" spans="1:6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44"/>
      <c r="Y56" s="144"/>
      <c r="Z56" s="144"/>
      <c r="AA56" s="144"/>
      <c r="AB56" s="144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5"/>
      <c r="BH56" s="5"/>
      <c r="BI56" s="5"/>
      <c r="BJ56" s="5"/>
      <c r="BK56" s="5"/>
      <c r="BL56" s="5"/>
      <c r="BM56" s="5"/>
    </row>
    <row r="57" spans="1:6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44"/>
      <c r="Y57" s="144"/>
      <c r="Z57" s="144"/>
      <c r="AA57" s="144"/>
      <c r="AB57" s="144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5"/>
      <c r="BH57" s="5"/>
      <c r="BI57" s="5"/>
      <c r="BJ57" s="5"/>
      <c r="BK57" s="5"/>
      <c r="BL57" s="5"/>
      <c r="BM57" s="5"/>
    </row>
    <row r="58" spans="1:6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44"/>
      <c r="Y58" s="144"/>
      <c r="Z58" s="144"/>
      <c r="AA58" s="144"/>
      <c r="AB58" s="144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5"/>
      <c r="BH58" s="5"/>
      <c r="BI58" s="5"/>
      <c r="BJ58" s="5"/>
      <c r="BK58" s="5"/>
      <c r="BL58" s="5"/>
      <c r="BM58" s="5"/>
    </row>
    <row r="59" spans="1:6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44"/>
      <c r="Y59" s="144"/>
      <c r="Z59" s="144"/>
      <c r="AA59" s="144"/>
      <c r="AB59" s="144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5"/>
      <c r="BH59" s="5"/>
      <c r="BI59" s="5"/>
      <c r="BJ59" s="5"/>
      <c r="BK59" s="5"/>
      <c r="BL59" s="5"/>
      <c r="BM59" s="5"/>
    </row>
    <row r="60" spans="1:65" x14ac:dyDescent="0.25">
      <c r="A60" s="5"/>
      <c r="B60" s="5"/>
      <c r="C60" s="5"/>
      <c r="D60" s="5"/>
      <c r="E60" s="5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44"/>
      <c r="Y60" s="144"/>
      <c r="Z60" s="144"/>
      <c r="AA60" s="144"/>
      <c r="AB60" s="144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5"/>
      <c r="BH60" s="5"/>
      <c r="BI60" s="5"/>
      <c r="BJ60" s="5"/>
      <c r="BK60" s="5"/>
      <c r="BL60" s="5"/>
      <c r="BM60" s="5"/>
    </row>
    <row r="61" spans="1:65" x14ac:dyDescent="0.25">
      <c r="A61" s="5"/>
      <c r="B61" s="5"/>
      <c r="C61" s="5"/>
      <c r="D61" s="5"/>
      <c r="E61" s="5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44"/>
      <c r="Y61" s="144"/>
      <c r="Z61" s="144"/>
      <c r="AA61" s="144"/>
      <c r="AB61" s="144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5"/>
      <c r="BH61" s="5"/>
      <c r="BI61" s="5"/>
      <c r="BJ61" s="5"/>
      <c r="BK61" s="5"/>
      <c r="BL61" s="5"/>
      <c r="BM61" s="5"/>
    </row>
    <row r="62" spans="1:65" x14ac:dyDescent="0.25">
      <c r="A62" s="5"/>
      <c r="B62" s="5"/>
      <c r="C62" s="5"/>
      <c r="D62" s="5"/>
      <c r="E62" s="5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44"/>
      <c r="Y62" s="144"/>
      <c r="Z62" s="144"/>
      <c r="AA62" s="144"/>
      <c r="AB62" s="144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5"/>
      <c r="BH62" s="5"/>
      <c r="BI62" s="5"/>
      <c r="BJ62" s="5"/>
      <c r="BK62" s="5"/>
      <c r="BL62" s="5"/>
      <c r="BM62" s="5"/>
    </row>
    <row r="63" spans="1:65" x14ac:dyDescent="0.25">
      <c r="A63" s="5"/>
      <c r="B63" s="5"/>
      <c r="C63" s="5"/>
      <c r="D63" s="5"/>
      <c r="E63" s="5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44"/>
      <c r="Y63" s="144"/>
      <c r="Z63" s="144"/>
      <c r="AA63" s="144"/>
      <c r="AB63" s="144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5"/>
      <c r="BH63" s="5"/>
      <c r="BI63" s="5"/>
      <c r="BJ63" s="5"/>
      <c r="BK63" s="5"/>
      <c r="BL63" s="5"/>
      <c r="BM63" s="5"/>
    </row>
    <row r="64" spans="1:65" x14ac:dyDescent="0.25">
      <c r="A64" s="5"/>
      <c r="B64" s="5"/>
      <c r="C64" s="5"/>
      <c r="D64" s="5"/>
      <c r="E64" s="5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44"/>
      <c r="Y64" s="144"/>
      <c r="Z64" s="144"/>
      <c r="AA64" s="144"/>
      <c r="AB64" s="144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5"/>
      <c r="BH64" s="5"/>
      <c r="BI64" s="5"/>
      <c r="BJ64" s="5"/>
      <c r="BK64" s="5"/>
      <c r="BL64" s="5"/>
      <c r="BM64" s="5"/>
    </row>
    <row r="65" spans="1:65" x14ac:dyDescent="0.25">
      <c r="A65" s="5"/>
      <c r="B65" s="5"/>
      <c r="C65" s="5"/>
      <c r="D65" s="5"/>
      <c r="E65" s="5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44"/>
      <c r="Y65" s="144"/>
      <c r="Z65" s="144"/>
      <c r="AA65" s="144"/>
      <c r="AB65" s="144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5"/>
      <c r="BH65" s="5"/>
      <c r="BI65" s="5"/>
      <c r="BJ65" s="5"/>
      <c r="BK65" s="5"/>
      <c r="BL65" s="5"/>
      <c r="BM65" s="5"/>
    </row>
    <row r="66" spans="1:65" x14ac:dyDescent="0.25">
      <c r="A66" s="5"/>
      <c r="B66" s="5"/>
      <c r="C66" s="5"/>
      <c r="D66" s="5"/>
      <c r="E66" s="5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44"/>
      <c r="Y66" s="144"/>
      <c r="Z66" s="144"/>
      <c r="AA66" s="144"/>
      <c r="AB66" s="144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5"/>
      <c r="BH66" s="5"/>
      <c r="BI66" s="5"/>
      <c r="BJ66" s="5"/>
      <c r="BK66" s="5"/>
      <c r="BL66" s="5"/>
      <c r="BM66" s="5"/>
    </row>
    <row r="67" spans="1:65" x14ac:dyDescent="0.25">
      <c r="A67" s="5"/>
      <c r="B67" s="5"/>
      <c r="C67" s="5"/>
      <c r="D67" s="5"/>
      <c r="E67" s="5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144"/>
      <c r="Y67" s="144"/>
      <c r="Z67" s="144"/>
      <c r="AA67" s="144"/>
      <c r="AB67" s="144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5"/>
      <c r="BH67" s="5"/>
      <c r="BI67" s="5"/>
      <c r="BJ67" s="5"/>
      <c r="BK67" s="5"/>
      <c r="BL67" s="5"/>
      <c r="BM67" s="5"/>
    </row>
    <row r="68" spans="1:65" x14ac:dyDescent="0.25">
      <c r="A68" s="5"/>
      <c r="B68" s="5"/>
      <c r="C68" s="5"/>
      <c r="D68" s="5"/>
      <c r="E68" s="5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44"/>
      <c r="Y68" s="144"/>
      <c r="Z68" s="144"/>
      <c r="AA68" s="144"/>
      <c r="AB68" s="144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5"/>
      <c r="BH68" s="5"/>
      <c r="BI68" s="5"/>
      <c r="BJ68" s="5"/>
      <c r="BK68" s="5"/>
      <c r="BL68" s="5"/>
      <c r="BM68" s="5"/>
    </row>
    <row r="69" spans="1:65" x14ac:dyDescent="0.25">
      <c r="A69" s="5"/>
      <c r="B69" s="5"/>
      <c r="C69" s="5"/>
      <c r="D69" s="5"/>
      <c r="E69" s="5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44"/>
      <c r="Y69" s="144"/>
      <c r="Z69" s="144"/>
      <c r="AA69" s="144"/>
      <c r="AB69" s="144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5"/>
      <c r="BH69" s="5"/>
      <c r="BI69" s="5"/>
      <c r="BJ69" s="5"/>
      <c r="BK69" s="5"/>
      <c r="BL69" s="5"/>
      <c r="BM69" s="5"/>
    </row>
    <row r="70" spans="1:65" x14ac:dyDescent="0.25">
      <c r="A70" s="5"/>
      <c r="B70" s="5"/>
      <c r="C70" s="5"/>
      <c r="D70" s="5"/>
      <c r="E70" s="5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144"/>
      <c r="Y70" s="144"/>
      <c r="Z70" s="144"/>
      <c r="AA70" s="144"/>
      <c r="AB70" s="144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5"/>
      <c r="BH70" s="5"/>
      <c r="BI70" s="5"/>
      <c r="BJ70" s="5"/>
      <c r="BK70" s="5"/>
      <c r="BL70" s="5"/>
      <c r="BM70" s="5"/>
    </row>
    <row r="71" spans="1:65" x14ac:dyDescent="0.25">
      <c r="A71" s="5"/>
      <c r="B71" s="5"/>
      <c r="C71" s="5"/>
      <c r="D71" s="5"/>
      <c r="E71" s="5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44"/>
      <c r="Y71" s="144"/>
      <c r="Z71" s="144"/>
      <c r="AA71" s="144"/>
      <c r="AB71" s="144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145"/>
      <c r="BH71" s="145"/>
      <c r="BI71" s="145"/>
      <c r="BJ71" s="145"/>
      <c r="BK71" s="145"/>
      <c r="BL71" s="145"/>
      <c r="BM71" s="145"/>
    </row>
    <row r="72" spans="1:65" x14ac:dyDescent="0.25">
      <c r="A72" s="5"/>
      <c r="B72" s="5"/>
      <c r="C72" s="5"/>
      <c r="D72" s="5"/>
      <c r="E72" s="5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44"/>
      <c r="Y72" s="144"/>
      <c r="Z72" s="144"/>
      <c r="AA72" s="144"/>
      <c r="AB72" s="144"/>
      <c r="AW72" s="146"/>
      <c r="AX72" s="146"/>
      <c r="AY72" s="146"/>
      <c r="AZ72" s="146"/>
      <c r="BG72" s="145"/>
      <c r="BH72" s="145"/>
      <c r="BI72" s="145"/>
      <c r="BJ72" s="145"/>
      <c r="BK72" s="145"/>
      <c r="BL72" s="145"/>
      <c r="BM72" s="145"/>
    </row>
    <row r="73" spans="1:65" x14ac:dyDescent="0.25">
      <c r="A73" s="5"/>
      <c r="B73" s="5"/>
      <c r="C73" s="5"/>
      <c r="D73" s="5"/>
      <c r="E73" s="5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144"/>
      <c r="Y73" s="144"/>
      <c r="Z73" s="144"/>
      <c r="AA73" s="144"/>
      <c r="AB73" s="144"/>
      <c r="AW73" s="146"/>
      <c r="AX73" s="146"/>
      <c r="AY73" s="146"/>
      <c r="AZ73" s="146"/>
      <c r="BG73" s="145"/>
      <c r="BH73" s="145"/>
      <c r="BI73" s="145"/>
      <c r="BJ73" s="145"/>
      <c r="BK73" s="145"/>
      <c r="BL73" s="145"/>
      <c r="BM73" s="145"/>
    </row>
    <row r="74" spans="1:65" x14ac:dyDescent="0.25">
      <c r="A74" s="5"/>
      <c r="B74" s="5"/>
      <c r="C74" s="5"/>
      <c r="D74" s="5"/>
      <c r="E74" s="5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44"/>
      <c r="Y74" s="144"/>
      <c r="Z74" s="144"/>
      <c r="AA74" s="144"/>
      <c r="AB74" s="144"/>
      <c r="AW74" s="146"/>
      <c r="AX74" s="146"/>
      <c r="AY74" s="146"/>
      <c r="AZ74" s="146"/>
      <c r="BG74" s="145"/>
      <c r="BH74" s="145"/>
      <c r="BI74" s="145"/>
      <c r="BJ74" s="145"/>
      <c r="BK74" s="145"/>
      <c r="BL74" s="145"/>
      <c r="BM74" s="145"/>
    </row>
    <row r="75" spans="1:65" x14ac:dyDescent="0.25">
      <c r="A75" s="4"/>
      <c r="B75" s="5"/>
      <c r="C75" s="5"/>
      <c r="D75" s="5"/>
      <c r="E75" s="5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44"/>
      <c r="Y75" s="144"/>
      <c r="Z75" s="144"/>
      <c r="AA75" s="144"/>
      <c r="AB75" s="144"/>
      <c r="AW75" s="146"/>
      <c r="AX75" s="146"/>
      <c r="AY75" s="146"/>
      <c r="AZ75" s="146"/>
      <c r="BG75" s="145"/>
      <c r="BH75" s="145"/>
      <c r="BI75" s="145"/>
      <c r="BJ75" s="145"/>
      <c r="BK75" s="145"/>
      <c r="BL75" s="145"/>
      <c r="BM75" s="145"/>
    </row>
    <row r="76" spans="1:65" x14ac:dyDescent="0.25">
      <c r="A76" s="4"/>
      <c r="B76" s="5"/>
      <c r="C76" s="5"/>
      <c r="D76" s="5"/>
      <c r="E76" s="5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44"/>
      <c r="Y76" s="144"/>
      <c r="Z76" s="144"/>
      <c r="AA76" s="144"/>
      <c r="AB76" s="144"/>
      <c r="AW76" s="146"/>
      <c r="AX76" s="146"/>
      <c r="AY76" s="146"/>
      <c r="AZ76" s="146"/>
      <c r="BG76" s="145"/>
      <c r="BH76" s="145"/>
      <c r="BI76" s="145"/>
      <c r="BJ76" s="145"/>
      <c r="BK76" s="145"/>
      <c r="BL76" s="145"/>
      <c r="BM76" s="145"/>
    </row>
    <row r="77" spans="1:65" x14ac:dyDescent="0.25">
      <c r="A77" s="4"/>
      <c r="B77" s="5"/>
      <c r="C77" s="5"/>
      <c r="D77" s="5"/>
      <c r="E77" s="5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44"/>
      <c r="Y77" s="144"/>
      <c r="Z77" s="144"/>
      <c r="AA77" s="144"/>
      <c r="AB77" s="144"/>
      <c r="AW77" s="146"/>
      <c r="AX77" s="146"/>
      <c r="AY77" s="146"/>
      <c r="AZ77" s="146"/>
      <c r="BG77" s="145"/>
      <c r="BH77" s="145"/>
      <c r="BI77" s="145"/>
      <c r="BJ77" s="145"/>
      <c r="BK77" s="145"/>
      <c r="BL77" s="145"/>
      <c r="BM77" s="145"/>
    </row>
    <row r="78" spans="1:65" x14ac:dyDescent="0.25">
      <c r="A78" s="4"/>
      <c r="B78" s="5"/>
      <c r="C78" s="5"/>
      <c r="D78" s="5"/>
      <c r="E78" s="5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144"/>
      <c r="Y78" s="144"/>
      <c r="Z78" s="144"/>
      <c r="AA78" s="144"/>
      <c r="AB78" s="144"/>
      <c r="AW78" s="146"/>
      <c r="AX78" s="146"/>
      <c r="AY78" s="146"/>
      <c r="AZ78" s="146"/>
      <c r="BG78" s="145"/>
      <c r="BH78" s="145"/>
      <c r="BI78" s="145"/>
      <c r="BJ78" s="145"/>
      <c r="BK78" s="145"/>
      <c r="BL78" s="145"/>
      <c r="BM78" s="145"/>
    </row>
    <row r="79" spans="1:65" x14ac:dyDescent="0.25">
      <c r="A79" s="4"/>
      <c r="B79" s="5"/>
      <c r="C79" s="5"/>
      <c r="D79" s="5"/>
      <c r="E79" s="5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44"/>
      <c r="Y79" s="144"/>
      <c r="Z79" s="144"/>
      <c r="AA79" s="144"/>
      <c r="AB79" s="144"/>
      <c r="AW79" s="146"/>
      <c r="AX79" s="146"/>
      <c r="AY79" s="146"/>
      <c r="AZ79" s="146"/>
      <c r="BG79" s="145"/>
      <c r="BH79" s="145"/>
      <c r="BI79" s="145"/>
      <c r="BJ79" s="145"/>
      <c r="BK79" s="145"/>
      <c r="BL79" s="145"/>
      <c r="BM79" s="145"/>
    </row>
    <row r="80" spans="1:65" x14ac:dyDescent="0.25">
      <c r="A80" s="4"/>
      <c r="B80" s="5"/>
      <c r="C80" s="5"/>
      <c r="D80" s="5"/>
      <c r="E80" s="5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144"/>
      <c r="Y80" s="144"/>
      <c r="Z80" s="144"/>
      <c r="AA80" s="144"/>
      <c r="AB80" s="144"/>
      <c r="AW80" s="146"/>
      <c r="AX80" s="146"/>
      <c r="AY80" s="146"/>
      <c r="AZ80" s="146"/>
      <c r="BG80" s="145"/>
      <c r="BH80" s="145"/>
      <c r="BI80" s="145"/>
      <c r="BJ80" s="145"/>
      <c r="BK80" s="145"/>
      <c r="BL80" s="145"/>
      <c r="BM80" s="145"/>
    </row>
    <row r="81" spans="1:65" x14ac:dyDescent="0.25">
      <c r="A81" s="4"/>
      <c r="B81" s="5"/>
      <c r="C81" s="5"/>
      <c r="D81" s="5"/>
      <c r="E81" s="5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44"/>
      <c r="Y81" s="144"/>
      <c r="Z81" s="144"/>
      <c r="AA81" s="144"/>
      <c r="AB81" s="144"/>
      <c r="AW81" s="146"/>
      <c r="AX81" s="146"/>
      <c r="AY81" s="146"/>
      <c r="AZ81" s="146"/>
      <c r="BG81" s="145"/>
      <c r="BH81" s="145"/>
      <c r="BI81" s="145"/>
      <c r="BJ81" s="145"/>
      <c r="BK81" s="145"/>
      <c r="BL81" s="145"/>
      <c r="BM81" s="145"/>
    </row>
    <row r="82" spans="1:65" x14ac:dyDescent="0.25">
      <c r="A82" s="4"/>
      <c r="B82" s="5"/>
      <c r="C82" s="5"/>
      <c r="D82" s="5"/>
      <c r="E82" s="5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44"/>
      <c r="Y82" s="144"/>
      <c r="Z82" s="144"/>
      <c r="AA82" s="144"/>
      <c r="AB82" s="144"/>
      <c r="AW82" s="146"/>
      <c r="AX82" s="146"/>
      <c r="AY82" s="146"/>
      <c r="AZ82" s="146"/>
      <c r="BG82" s="145"/>
      <c r="BH82" s="145"/>
      <c r="BI82" s="145"/>
      <c r="BJ82" s="145"/>
      <c r="BK82" s="145"/>
      <c r="BL82" s="145"/>
      <c r="BM82" s="145"/>
    </row>
    <row r="83" spans="1:65" x14ac:dyDescent="0.25">
      <c r="A83" s="4"/>
      <c r="B83" s="5"/>
      <c r="C83" s="5"/>
      <c r="D83" s="5"/>
      <c r="E83" s="5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144"/>
      <c r="Y83" s="144"/>
      <c r="Z83" s="144"/>
      <c r="AA83" s="144"/>
      <c r="AB83" s="144"/>
      <c r="AW83" s="146"/>
      <c r="AX83" s="146"/>
      <c r="AY83" s="146"/>
      <c r="AZ83" s="146"/>
      <c r="BG83" s="145"/>
      <c r="BH83" s="145"/>
      <c r="BI83" s="145"/>
      <c r="BJ83" s="145"/>
      <c r="BK83" s="145"/>
      <c r="BL83" s="145"/>
      <c r="BM83" s="145"/>
    </row>
    <row r="84" spans="1:65" x14ac:dyDescent="0.25">
      <c r="A84" s="4"/>
      <c r="B84" s="5"/>
      <c r="C84" s="5"/>
      <c r="D84" s="5"/>
      <c r="E84" s="5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144"/>
      <c r="Y84" s="144"/>
      <c r="Z84" s="144"/>
      <c r="AA84" s="144"/>
      <c r="AB84" s="144"/>
      <c r="AW84" s="146"/>
      <c r="AX84" s="146"/>
      <c r="AY84" s="146"/>
      <c r="AZ84" s="146"/>
      <c r="BG84" s="145"/>
      <c r="BH84" s="145"/>
      <c r="BI84" s="145"/>
      <c r="BJ84" s="145"/>
      <c r="BK84" s="145"/>
      <c r="BL84" s="145"/>
      <c r="BM84" s="145"/>
    </row>
    <row r="85" spans="1:65" x14ac:dyDescent="0.25">
      <c r="A85" s="4"/>
      <c r="B85" s="5"/>
      <c r="C85" s="5"/>
      <c r="D85" s="5"/>
      <c r="E85" s="5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44"/>
      <c r="Y85" s="144"/>
      <c r="Z85" s="144"/>
      <c r="AA85" s="144"/>
      <c r="AB85" s="144"/>
      <c r="AW85" s="146"/>
      <c r="AX85" s="146"/>
      <c r="AY85" s="146"/>
      <c r="AZ85" s="146"/>
      <c r="BG85" s="145"/>
      <c r="BH85" s="145"/>
      <c r="BI85" s="145"/>
      <c r="BJ85" s="145"/>
      <c r="BK85" s="145"/>
      <c r="BL85" s="145"/>
      <c r="BM85" s="145"/>
    </row>
    <row r="86" spans="1:65" x14ac:dyDescent="0.25">
      <c r="A86" s="4"/>
      <c r="B86" s="5"/>
      <c r="C86" s="5"/>
      <c r="D86" s="5"/>
      <c r="E86" s="5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44"/>
      <c r="Y86" s="144"/>
      <c r="Z86" s="144"/>
      <c r="AA86" s="144"/>
      <c r="AB86" s="144"/>
      <c r="AW86" s="146"/>
      <c r="AX86" s="146"/>
      <c r="AY86" s="146"/>
      <c r="AZ86" s="146"/>
      <c r="BG86" s="145"/>
      <c r="BH86" s="145"/>
      <c r="BI86" s="145"/>
      <c r="BJ86" s="145"/>
      <c r="BK86" s="145"/>
      <c r="BL86" s="145"/>
      <c r="BM86" s="145"/>
    </row>
    <row r="87" spans="1:65" x14ac:dyDescent="0.25">
      <c r="A87" s="4"/>
      <c r="B87" s="5"/>
      <c r="C87" s="5"/>
      <c r="D87" s="5"/>
      <c r="E87" s="5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44"/>
      <c r="Y87" s="144"/>
      <c r="Z87" s="144"/>
      <c r="AA87" s="144"/>
      <c r="AB87" s="144"/>
      <c r="AW87" s="146"/>
      <c r="AX87" s="146"/>
      <c r="AY87" s="146"/>
      <c r="AZ87" s="146"/>
      <c r="BG87" s="145"/>
      <c r="BH87" s="145"/>
      <c r="BI87" s="145"/>
      <c r="BJ87" s="145"/>
      <c r="BK87" s="145"/>
      <c r="BL87" s="145"/>
      <c r="BM87" s="145"/>
    </row>
    <row r="88" spans="1:65" x14ac:dyDescent="0.25">
      <c r="A88" s="4"/>
      <c r="B88" s="5"/>
      <c r="C88" s="5"/>
      <c r="D88" s="5"/>
      <c r="E88" s="5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44"/>
      <c r="Y88" s="144"/>
      <c r="Z88" s="144"/>
      <c r="AA88" s="144"/>
      <c r="AB88" s="144"/>
      <c r="AW88" s="146"/>
      <c r="AX88" s="146"/>
      <c r="AY88" s="146"/>
      <c r="AZ88" s="146"/>
      <c r="BG88" s="145"/>
      <c r="BH88" s="145"/>
      <c r="BI88" s="145"/>
      <c r="BJ88" s="145"/>
      <c r="BK88" s="145"/>
      <c r="BL88" s="145"/>
      <c r="BM88" s="145"/>
    </row>
    <row r="89" spans="1:65" x14ac:dyDescent="0.25">
      <c r="A89" s="4"/>
      <c r="B89" s="5"/>
      <c r="C89" s="5"/>
      <c r="D89" s="5"/>
      <c r="E89" s="5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144"/>
      <c r="Y89" s="144"/>
      <c r="Z89" s="144"/>
      <c r="AA89" s="144"/>
      <c r="AB89" s="144"/>
      <c r="AW89" s="146"/>
      <c r="AX89" s="146"/>
      <c r="AY89" s="146"/>
      <c r="AZ89" s="146"/>
      <c r="BG89" s="145"/>
      <c r="BH89" s="145"/>
      <c r="BI89" s="145"/>
      <c r="BJ89" s="145"/>
      <c r="BK89" s="145"/>
      <c r="BL89" s="145"/>
      <c r="BM89" s="145"/>
    </row>
    <row r="90" spans="1:65" x14ac:dyDescent="0.25">
      <c r="A90" s="4"/>
      <c r="B90" s="5"/>
      <c r="C90" s="5"/>
      <c r="D90" s="5"/>
      <c r="E90" s="5"/>
      <c r="F90" s="5"/>
      <c r="W90" s="4"/>
      <c r="X90" s="144"/>
      <c r="Y90" s="144"/>
      <c r="Z90" s="144"/>
      <c r="AA90" s="144"/>
      <c r="AB90" s="144"/>
    </row>
    <row r="91" spans="1:65" x14ac:dyDescent="0.25">
      <c r="A91" s="4"/>
      <c r="B91" s="5"/>
      <c r="C91" s="5"/>
      <c r="D91" s="5"/>
      <c r="E91" s="5"/>
      <c r="F91" s="5"/>
      <c r="W91" s="4"/>
      <c r="X91" s="144"/>
      <c r="Y91" s="144"/>
      <c r="Z91" s="144"/>
      <c r="AA91" s="144"/>
      <c r="AB91" s="144"/>
    </row>
    <row r="92" spans="1:65" x14ac:dyDescent="0.25">
      <c r="A92" s="4"/>
      <c r="B92" s="5"/>
      <c r="C92" s="5"/>
      <c r="D92" s="5"/>
      <c r="E92" s="5"/>
      <c r="F92" s="5"/>
      <c r="W92" s="4"/>
      <c r="X92" s="147"/>
      <c r="Y92" s="144"/>
      <c r="Z92" s="144"/>
      <c r="AA92" s="144"/>
      <c r="AB92" s="144"/>
    </row>
    <row r="93" spans="1:6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</sheetData>
  <mergeCells count="25">
    <mergeCell ref="CQ3:DB3"/>
    <mergeCell ref="CQ4:CV4"/>
    <mergeCell ref="CW4:DB4"/>
    <mergeCell ref="BS3:CP3"/>
    <mergeCell ref="B4:G4"/>
    <mergeCell ref="H4:L4"/>
    <mergeCell ref="R4:V4"/>
    <mergeCell ref="W4:AB4"/>
    <mergeCell ref="AC4:AH4"/>
    <mergeCell ref="AI4:AN4"/>
    <mergeCell ref="AO4:AT4"/>
    <mergeCell ref="BG4:BL4"/>
    <mergeCell ref="BM4:BR4"/>
    <mergeCell ref="BS4:BX4"/>
    <mergeCell ref="BY4:CD4"/>
    <mergeCell ref="CE4:CJ4"/>
    <mergeCell ref="CK4:CP4"/>
    <mergeCell ref="A1:BA1"/>
    <mergeCell ref="AU4:AZ4"/>
    <mergeCell ref="BA4:BF4"/>
    <mergeCell ref="B3:L3"/>
    <mergeCell ref="W3:AN3"/>
    <mergeCell ref="AO3:BR3"/>
    <mergeCell ref="M4:Q4"/>
    <mergeCell ref="M3:V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60" zoomScaleNormal="60" workbookViewId="0">
      <selection activeCell="L2" sqref="L2:P7"/>
    </sheetView>
  </sheetViews>
  <sheetFormatPr defaultRowHeight="15" x14ac:dyDescent="0.25"/>
  <cols>
    <col min="1" max="1" width="33.85546875" customWidth="1"/>
    <col min="2" max="2" width="21.42578125" customWidth="1"/>
    <col min="3" max="3" width="20" customWidth="1"/>
    <col min="10" max="10" width="15.5703125" customWidth="1"/>
    <col min="11" max="11" width="15.85546875" customWidth="1"/>
  </cols>
  <sheetData>
    <row r="1" spans="1:16" s="17" customFormat="1" ht="79.5" customHeight="1" x14ac:dyDescent="0.25">
      <c r="A1" s="208"/>
      <c r="B1" s="205" t="s">
        <v>60</v>
      </c>
      <c r="C1" s="205" t="s">
        <v>57</v>
      </c>
      <c r="D1" s="207" t="s">
        <v>55</v>
      </c>
      <c r="E1" s="207"/>
      <c r="F1" s="207"/>
      <c r="G1" s="207"/>
      <c r="H1" s="207"/>
      <c r="I1" s="207"/>
      <c r="J1" s="205" t="s">
        <v>58</v>
      </c>
      <c r="K1" s="205" t="s">
        <v>59</v>
      </c>
      <c r="L1" s="207" t="s">
        <v>54</v>
      </c>
      <c r="M1" s="207"/>
      <c r="N1" s="207"/>
      <c r="O1" s="207"/>
      <c r="P1" s="207"/>
    </row>
    <row r="2" spans="1:16" ht="24.75" customHeight="1" x14ac:dyDescent="0.25">
      <c r="A2" s="209"/>
      <c r="B2" s="206"/>
      <c r="C2" s="206"/>
      <c r="D2" s="13">
        <v>2019</v>
      </c>
      <c r="E2" s="13">
        <v>2020</v>
      </c>
      <c r="F2" s="13">
        <v>2021</v>
      </c>
      <c r="G2" s="13">
        <v>2022</v>
      </c>
      <c r="H2" s="13">
        <v>2023</v>
      </c>
      <c r="I2" s="13">
        <v>2024</v>
      </c>
      <c r="J2" s="206"/>
      <c r="K2" s="206"/>
      <c r="L2" s="14">
        <v>2020</v>
      </c>
      <c r="M2" s="14">
        <v>2021</v>
      </c>
      <c r="N2" s="14">
        <v>2022</v>
      </c>
      <c r="O2" s="14">
        <v>2023</v>
      </c>
      <c r="P2" s="14">
        <v>2024</v>
      </c>
    </row>
    <row r="3" spans="1:16" ht="24.75" customHeight="1" x14ac:dyDescent="0.25">
      <c r="A3" s="19" t="s">
        <v>10</v>
      </c>
      <c r="B3" s="22">
        <v>2640642</v>
      </c>
      <c r="C3" s="19"/>
      <c r="D3" s="20">
        <v>2000</v>
      </c>
      <c r="E3" s="20">
        <v>16000</v>
      </c>
      <c r="F3" s="20">
        <v>32000</v>
      </c>
      <c r="G3" s="20">
        <v>53000</v>
      </c>
      <c r="H3" s="20">
        <v>71000</v>
      </c>
      <c r="I3" s="20">
        <v>87000</v>
      </c>
      <c r="J3" s="24">
        <v>134249</v>
      </c>
      <c r="K3" s="20"/>
      <c r="L3" s="20">
        <v>6000</v>
      </c>
      <c r="M3" s="20">
        <v>12000</v>
      </c>
      <c r="N3" s="20">
        <v>18000</v>
      </c>
      <c r="O3" s="20">
        <v>24000</v>
      </c>
      <c r="P3" s="20">
        <v>30000</v>
      </c>
    </row>
    <row r="4" spans="1:16" ht="18.75" x14ac:dyDescent="0.3">
      <c r="A4" s="15" t="s">
        <v>11</v>
      </c>
      <c r="B4" s="21">
        <v>972172</v>
      </c>
      <c r="C4" s="21">
        <v>36.799999999999997</v>
      </c>
      <c r="D4" s="16">
        <v>736</v>
      </c>
      <c r="E4" s="16">
        <v>5888</v>
      </c>
      <c r="F4" s="16">
        <v>11776</v>
      </c>
      <c r="G4" s="16">
        <v>19503.999999999996</v>
      </c>
      <c r="H4" s="16">
        <v>26128</v>
      </c>
      <c r="I4" s="16">
        <v>32015.999999999996</v>
      </c>
      <c r="J4" s="25">
        <v>65853</v>
      </c>
      <c r="K4" s="25">
        <v>49.1</v>
      </c>
      <c r="L4" s="16">
        <v>2946</v>
      </c>
      <c r="M4" s="16">
        <v>5892</v>
      </c>
      <c r="N4" s="16">
        <v>8838</v>
      </c>
      <c r="O4" s="16">
        <v>11784</v>
      </c>
      <c r="P4" s="16">
        <v>14730</v>
      </c>
    </row>
    <row r="5" spans="1:16" ht="18.75" x14ac:dyDescent="0.3">
      <c r="A5" s="15" t="s">
        <v>13</v>
      </c>
      <c r="B5" s="21">
        <v>581125</v>
      </c>
      <c r="C5" s="21">
        <v>22</v>
      </c>
      <c r="D5" s="16">
        <v>440</v>
      </c>
      <c r="E5" s="16">
        <v>3520</v>
      </c>
      <c r="F5" s="16">
        <v>7040</v>
      </c>
      <c r="G5" s="16">
        <v>11660</v>
      </c>
      <c r="H5" s="16">
        <v>15620</v>
      </c>
      <c r="I5" s="16">
        <v>19140</v>
      </c>
      <c r="J5" s="25">
        <v>34356</v>
      </c>
      <c r="K5" s="25">
        <v>25.6</v>
      </c>
      <c r="L5" s="16">
        <v>1536</v>
      </c>
      <c r="M5" s="16">
        <v>3072</v>
      </c>
      <c r="N5" s="16">
        <v>4608</v>
      </c>
      <c r="O5" s="16">
        <v>6144</v>
      </c>
      <c r="P5" s="16">
        <v>7680</v>
      </c>
    </row>
    <row r="6" spans="1:16" ht="18.75" x14ac:dyDescent="0.3">
      <c r="A6" s="15" t="s">
        <v>14</v>
      </c>
      <c r="B6" s="21">
        <v>142307</v>
      </c>
      <c r="C6" s="21">
        <v>5.4</v>
      </c>
      <c r="D6" s="16">
        <v>108</v>
      </c>
      <c r="E6" s="16">
        <v>864</v>
      </c>
      <c r="F6" s="16">
        <v>1728</v>
      </c>
      <c r="G6" s="16">
        <v>2862</v>
      </c>
      <c r="H6" s="16">
        <v>3834</v>
      </c>
      <c r="I6" s="16">
        <v>4698.0000000000009</v>
      </c>
      <c r="J6" s="25">
        <v>4482</v>
      </c>
      <c r="K6" s="25">
        <v>3.4</v>
      </c>
      <c r="L6" s="16">
        <v>204</v>
      </c>
      <c r="M6" s="16">
        <v>408</v>
      </c>
      <c r="N6" s="16">
        <v>612</v>
      </c>
      <c r="O6" s="16">
        <v>816</v>
      </c>
      <c r="P6" s="16">
        <v>1020</v>
      </c>
    </row>
    <row r="7" spans="1:16" ht="18.75" x14ac:dyDescent="0.3">
      <c r="A7" s="15" t="s">
        <v>15</v>
      </c>
      <c r="B7" s="21">
        <v>87030</v>
      </c>
      <c r="C7" s="21">
        <v>3.3</v>
      </c>
      <c r="D7" s="16">
        <v>66</v>
      </c>
      <c r="E7" s="16">
        <v>528</v>
      </c>
      <c r="F7" s="16">
        <v>1056</v>
      </c>
      <c r="G7" s="16">
        <v>1749</v>
      </c>
      <c r="H7" s="16">
        <v>2343</v>
      </c>
      <c r="I7" s="16">
        <v>2871</v>
      </c>
      <c r="J7" s="25">
        <v>3366</v>
      </c>
      <c r="K7" s="25">
        <v>2.5</v>
      </c>
      <c r="L7" s="16">
        <v>150</v>
      </c>
      <c r="M7" s="16">
        <v>300</v>
      </c>
      <c r="N7" s="16">
        <v>450</v>
      </c>
      <c r="O7" s="16">
        <v>600</v>
      </c>
      <c r="P7" s="16">
        <v>750</v>
      </c>
    </row>
    <row r="8" spans="1:16" ht="18.75" x14ac:dyDescent="0.3">
      <c r="A8" s="15" t="s">
        <v>16</v>
      </c>
      <c r="B8" s="21">
        <v>47515</v>
      </c>
      <c r="C8" s="21">
        <v>1.8</v>
      </c>
      <c r="D8" s="16">
        <v>36</v>
      </c>
      <c r="E8" s="16">
        <v>288</v>
      </c>
      <c r="F8" s="16">
        <v>576</v>
      </c>
      <c r="G8" s="16">
        <v>954</v>
      </c>
      <c r="H8" s="16">
        <v>1278</v>
      </c>
      <c r="I8" s="16">
        <v>1566</v>
      </c>
      <c r="J8" s="25">
        <v>1854</v>
      </c>
      <c r="K8" s="25">
        <v>1.4</v>
      </c>
      <c r="L8" s="16">
        <v>84</v>
      </c>
      <c r="M8" s="16">
        <v>168</v>
      </c>
      <c r="N8" s="16">
        <v>252</v>
      </c>
      <c r="O8" s="16">
        <v>336</v>
      </c>
      <c r="P8" s="16">
        <v>420</v>
      </c>
    </row>
    <row r="9" spans="1:16" ht="18.75" x14ac:dyDescent="0.3">
      <c r="A9" s="15" t="s">
        <v>17</v>
      </c>
      <c r="B9" s="21">
        <v>47343</v>
      </c>
      <c r="C9" s="21">
        <v>1.8</v>
      </c>
      <c r="D9" s="16">
        <v>36</v>
      </c>
      <c r="E9" s="16">
        <v>288</v>
      </c>
      <c r="F9" s="16">
        <v>576</v>
      </c>
      <c r="G9" s="16">
        <v>954</v>
      </c>
      <c r="H9" s="16">
        <v>1278</v>
      </c>
      <c r="I9" s="16">
        <v>1566</v>
      </c>
      <c r="J9" s="25">
        <v>2053</v>
      </c>
      <c r="K9" s="25">
        <v>1.5</v>
      </c>
      <c r="L9" s="16">
        <v>90</v>
      </c>
      <c r="M9" s="16">
        <v>180</v>
      </c>
      <c r="N9" s="16">
        <v>270</v>
      </c>
      <c r="O9" s="16">
        <v>360</v>
      </c>
      <c r="P9" s="16">
        <v>450</v>
      </c>
    </row>
    <row r="10" spans="1:16" ht="18.75" x14ac:dyDescent="0.3">
      <c r="A10" s="15" t="s">
        <v>18</v>
      </c>
      <c r="B10" s="21">
        <v>21879</v>
      </c>
      <c r="C10" s="21">
        <v>0.83</v>
      </c>
      <c r="D10" s="16">
        <v>17</v>
      </c>
      <c r="E10" s="16">
        <v>133</v>
      </c>
      <c r="F10" s="16">
        <v>266</v>
      </c>
      <c r="G10" s="16">
        <v>440</v>
      </c>
      <c r="H10" s="16">
        <v>589</v>
      </c>
      <c r="I10" s="16">
        <v>722</v>
      </c>
      <c r="J10" s="25">
        <v>351</v>
      </c>
      <c r="K10" s="25">
        <v>0.3</v>
      </c>
      <c r="L10" s="16">
        <v>18</v>
      </c>
      <c r="M10" s="16">
        <v>36</v>
      </c>
      <c r="N10" s="16">
        <v>54</v>
      </c>
      <c r="O10" s="16">
        <v>72</v>
      </c>
      <c r="P10" s="16">
        <v>90</v>
      </c>
    </row>
    <row r="11" spans="1:16" ht="18.75" x14ac:dyDescent="0.3">
      <c r="A11" s="15" t="s">
        <v>19</v>
      </c>
      <c r="B11" s="21">
        <v>38655</v>
      </c>
      <c r="C11" s="21">
        <v>1.46</v>
      </c>
      <c r="D11" s="16">
        <v>30</v>
      </c>
      <c r="E11" s="16">
        <v>234</v>
      </c>
      <c r="F11" s="16">
        <v>467</v>
      </c>
      <c r="G11" s="16">
        <v>774</v>
      </c>
      <c r="H11" s="16">
        <v>1037</v>
      </c>
      <c r="I11" s="16">
        <v>1270</v>
      </c>
      <c r="J11" s="25">
        <v>1044</v>
      </c>
      <c r="K11" s="25">
        <v>0.8</v>
      </c>
      <c r="L11" s="16">
        <v>48</v>
      </c>
      <c r="M11" s="16">
        <v>96</v>
      </c>
      <c r="N11" s="16">
        <v>144</v>
      </c>
      <c r="O11" s="16">
        <v>192</v>
      </c>
      <c r="P11" s="16">
        <v>240</v>
      </c>
    </row>
    <row r="12" spans="1:16" ht="18.75" x14ac:dyDescent="0.3">
      <c r="A12" s="15" t="s">
        <v>20</v>
      </c>
      <c r="B12" s="21">
        <v>23778</v>
      </c>
      <c r="C12" s="21">
        <v>0.9</v>
      </c>
      <c r="D12" s="16">
        <v>18</v>
      </c>
      <c r="E12" s="16">
        <v>144</v>
      </c>
      <c r="F12" s="16">
        <v>288</v>
      </c>
      <c r="G12" s="16">
        <v>477</v>
      </c>
      <c r="H12" s="16">
        <v>639</v>
      </c>
      <c r="I12" s="16">
        <v>783</v>
      </c>
      <c r="J12" s="25">
        <v>642</v>
      </c>
      <c r="K12" s="25">
        <v>0.5</v>
      </c>
      <c r="L12" s="16">
        <v>30</v>
      </c>
      <c r="M12" s="16">
        <v>60</v>
      </c>
      <c r="N12" s="16">
        <v>90</v>
      </c>
      <c r="O12" s="16">
        <v>120</v>
      </c>
      <c r="P12" s="16">
        <v>150</v>
      </c>
    </row>
    <row r="13" spans="1:16" ht="18.75" x14ac:dyDescent="0.3">
      <c r="A13" s="15" t="s">
        <v>21</v>
      </c>
      <c r="B13" s="21">
        <v>59639</v>
      </c>
      <c r="C13" s="21">
        <v>2.25</v>
      </c>
      <c r="D13" s="16">
        <v>45</v>
      </c>
      <c r="E13" s="16">
        <v>360</v>
      </c>
      <c r="F13" s="16">
        <v>720</v>
      </c>
      <c r="G13" s="16">
        <v>1192</v>
      </c>
      <c r="H13" s="16">
        <v>1597</v>
      </c>
      <c r="I13" s="16">
        <v>1958</v>
      </c>
      <c r="J13" s="25">
        <v>1526</v>
      </c>
      <c r="K13" s="25">
        <v>1.1000000000000001</v>
      </c>
      <c r="L13" s="16">
        <v>66.000000000000014</v>
      </c>
      <c r="M13" s="16">
        <v>132.00000000000003</v>
      </c>
      <c r="N13" s="16">
        <v>198</v>
      </c>
      <c r="O13" s="16">
        <v>264.00000000000006</v>
      </c>
      <c r="P13" s="16">
        <v>330</v>
      </c>
    </row>
    <row r="14" spans="1:16" ht="18.75" x14ac:dyDescent="0.3">
      <c r="A14" s="15" t="s">
        <v>22</v>
      </c>
      <c r="B14" s="21">
        <v>9609</v>
      </c>
      <c r="C14" s="21">
        <v>0.4</v>
      </c>
      <c r="D14" s="16">
        <v>8</v>
      </c>
      <c r="E14" s="16">
        <v>64</v>
      </c>
      <c r="F14" s="16">
        <v>128</v>
      </c>
      <c r="G14" s="16">
        <v>212</v>
      </c>
      <c r="H14" s="16">
        <v>284</v>
      </c>
      <c r="I14" s="16">
        <v>348</v>
      </c>
      <c r="J14" s="25">
        <v>246</v>
      </c>
      <c r="K14" s="25">
        <v>0.2</v>
      </c>
      <c r="L14" s="16">
        <v>12</v>
      </c>
      <c r="M14" s="16">
        <v>24</v>
      </c>
      <c r="N14" s="16">
        <v>36</v>
      </c>
      <c r="O14" s="16">
        <v>48</v>
      </c>
      <c r="P14" s="16">
        <v>60</v>
      </c>
    </row>
    <row r="15" spans="1:16" ht="18.75" x14ac:dyDescent="0.3">
      <c r="A15" s="15" t="s">
        <v>23</v>
      </c>
      <c r="B15" s="21">
        <v>32897</v>
      </c>
      <c r="C15" s="21">
        <v>1.25</v>
      </c>
      <c r="D15" s="16">
        <v>25</v>
      </c>
      <c r="E15" s="16">
        <v>200</v>
      </c>
      <c r="F15" s="16">
        <v>400</v>
      </c>
      <c r="G15" s="16">
        <v>662</v>
      </c>
      <c r="H15" s="16">
        <v>887</v>
      </c>
      <c r="I15" s="16">
        <v>1088</v>
      </c>
      <c r="J15" s="25">
        <v>859</v>
      </c>
      <c r="K15" s="25">
        <v>0.6</v>
      </c>
      <c r="L15" s="16">
        <v>36</v>
      </c>
      <c r="M15" s="16">
        <v>72</v>
      </c>
      <c r="N15" s="16">
        <v>108</v>
      </c>
      <c r="O15" s="16">
        <v>144</v>
      </c>
      <c r="P15" s="16">
        <v>180</v>
      </c>
    </row>
    <row r="16" spans="1:16" ht="18.75" x14ac:dyDescent="0.3">
      <c r="A16" s="15" t="s">
        <v>24</v>
      </c>
      <c r="B16" s="21">
        <v>11737</v>
      </c>
      <c r="C16" s="21">
        <v>0.44</v>
      </c>
      <c r="D16" s="16">
        <v>9</v>
      </c>
      <c r="E16" s="16">
        <v>70</v>
      </c>
      <c r="F16" s="16">
        <v>141</v>
      </c>
      <c r="G16" s="16">
        <v>233</v>
      </c>
      <c r="H16" s="16">
        <v>314</v>
      </c>
      <c r="I16" s="16">
        <v>383</v>
      </c>
      <c r="J16" s="25">
        <v>340</v>
      </c>
      <c r="K16" s="25">
        <v>0.3</v>
      </c>
      <c r="L16" s="16">
        <v>18</v>
      </c>
      <c r="M16" s="16">
        <v>36</v>
      </c>
      <c r="N16" s="16">
        <v>54</v>
      </c>
      <c r="O16" s="16">
        <v>72</v>
      </c>
      <c r="P16" s="16">
        <v>90</v>
      </c>
    </row>
    <row r="17" spans="1:16" ht="18.75" x14ac:dyDescent="0.3">
      <c r="A17" s="15" t="s">
        <v>25</v>
      </c>
      <c r="B17" s="21">
        <v>15271</v>
      </c>
      <c r="C17" s="21">
        <v>0.56999999999999995</v>
      </c>
      <c r="D17" s="16">
        <v>11</v>
      </c>
      <c r="E17" s="16">
        <v>91</v>
      </c>
      <c r="F17" s="16">
        <v>182</v>
      </c>
      <c r="G17" s="16">
        <v>302</v>
      </c>
      <c r="H17" s="16">
        <v>405</v>
      </c>
      <c r="I17" s="16">
        <v>496</v>
      </c>
      <c r="J17" s="25">
        <v>501</v>
      </c>
      <c r="K17" s="25">
        <v>0.4</v>
      </c>
      <c r="L17" s="16">
        <v>24</v>
      </c>
      <c r="M17" s="16">
        <v>48</v>
      </c>
      <c r="N17" s="16">
        <v>72</v>
      </c>
      <c r="O17" s="16">
        <v>96</v>
      </c>
      <c r="P17" s="16">
        <v>120</v>
      </c>
    </row>
    <row r="18" spans="1:16" ht="18.75" x14ac:dyDescent="0.3">
      <c r="A18" s="15" t="s">
        <v>26</v>
      </c>
      <c r="B18" s="21">
        <v>13739</v>
      </c>
      <c r="C18" s="21">
        <v>0.52</v>
      </c>
      <c r="D18" s="16">
        <v>10</v>
      </c>
      <c r="E18" s="16">
        <v>83</v>
      </c>
      <c r="F18" s="16">
        <v>166</v>
      </c>
      <c r="G18" s="16">
        <v>276</v>
      </c>
      <c r="H18" s="16">
        <v>369</v>
      </c>
      <c r="I18" s="16">
        <v>452</v>
      </c>
      <c r="J18" s="25">
        <v>457</v>
      </c>
      <c r="K18" s="25">
        <v>0.3</v>
      </c>
      <c r="L18" s="16">
        <v>18</v>
      </c>
      <c r="M18" s="16">
        <v>36</v>
      </c>
      <c r="N18" s="16">
        <v>54</v>
      </c>
      <c r="O18" s="16">
        <v>72</v>
      </c>
      <c r="P18" s="16">
        <v>90</v>
      </c>
    </row>
    <row r="19" spans="1:16" ht="18.75" x14ac:dyDescent="0.3">
      <c r="A19" s="15" t="s">
        <v>27</v>
      </c>
      <c r="B19" s="21">
        <v>19455</v>
      </c>
      <c r="C19" s="21">
        <v>0.73</v>
      </c>
      <c r="D19" s="16">
        <v>15</v>
      </c>
      <c r="E19" s="16">
        <v>117</v>
      </c>
      <c r="F19" s="16">
        <v>234</v>
      </c>
      <c r="G19" s="16">
        <v>387</v>
      </c>
      <c r="H19" s="16">
        <v>518</v>
      </c>
      <c r="I19" s="16">
        <v>635</v>
      </c>
      <c r="J19" s="25">
        <v>535</v>
      </c>
      <c r="K19" s="25">
        <v>0.4</v>
      </c>
      <c r="L19" s="16">
        <v>24</v>
      </c>
      <c r="M19" s="16">
        <v>48</v>
      </c>
      <c r="N19" s="16">
        <v>72</v>
      </c>
      <c r="O19" s="16">
        <v>96</v>
      </c>
      <c r="P19" s="16">
        <v>120</v>
      </c>
    </row>
    <row r="20" spans="1:16" ht="18.75" x14ac:dyDescent="0.3">
      <c r="A20" s="15" t="s">
        <v>28</v>
      </c>
      <c r="B20" s="21">
        <v>82000</v>
      </c>
      <c r="C20" s="21">
        <v>3.1</v>
      </c>
      <c r="D20" s="16">
        <v>62</v>
      </c>
      <c r="E20" s="16">
        <v>496</v>
      </c>
      <c r="F20" s="16">
        <v>992</v>
      </c>
      <c r="G20" s="16">
        <v>1643</v>
      </c>
      <c r="H20" s="16">
        <v>2201</v>
      </c>
      <c r="I20" s="16">
        <v>2697</v>
      </c>
      <c r="J20" s="25">
        <v>2832</v>
      </c>
      <c r="K20" s="25">
        <v>2.1</v>
      </c>
      <c r="L20" s="16">
        <v>126</v>
      </c>
      <c r="M20" s="16">
        <v>252</v>
      </c>
      <c r="N20" s="16">
        <v>378</v>
      </c>
      <c r="O20" s="16">
        <v>504</v>
      </c>
      <c r="P20" s="16">
        <v>630</v>
      </c>
    </row>
    <row r="21" spans="1:16" ht="18.75" x14ac:dyDescent="0.3">
      <c r="A21" s="15" t="s">
        <v>29</v>
      </c>
      <c r="B21" s="21">
        <v>7813</v>
      </c>
      <c r="C21" s="21">
        <v>0.28999999999999998</v>
      </c>
      <c r="D21" s="16">
        <v>6</v>
      </c>
      <c r="E21" s="16">
        <v>46</v>
      </c>
      <c r="F21" s="16">
        <v>93</v>
      </c>
      <c r="G21" s="16">
        <v>154</v>
      </c>
      <c r="H21" s="16">
        <v>206</v>
      </c>
      <c r="I21" s="16">
        <v>252</v>
      </c>
      <c r="J21" s="25">
        <v>156</v>
      </c>
      <c r="K21" s="25">
        <v>0.1</v>
      </c>
      <c r="L21" s="16">
        <v>6</v>
      </c>
      <c r="M21" s="16">
        <v>12</v>
      </c>
      <c r="N21" s="16">
        <v>18</v>
      </c>
      <c r="O21" s="16">
        <v>24</v>
      </c>
      <c r="P21" s="16">
        <v>30</v>
      </c>
    </row>
    <row r="22" spans="1:16" ht="18.75" x14ac:dyDescent="0.3">
      <c r="A22" s="15" t="s">
        <v>30</v>
      </c>
      <c r="B22" s="21">
        <v>9947</v>
      </c>
      <c r="C22" s="21">
        <v>0.38</v>
      </c>
      <c r="D22" s="16">
        <v>8</v>
      </c>
      <c r="E22" s="16">
        <v>61</v>
      </c>
      <c r="F22" s="16">
        <v>122</v>
      </c>
      <c r="G22" s="16">
        <v>201</v>
      </c>
      <c r="H22" s="16">
        <v>270</v>
      </c>
      <c r="I22" s="16">
        <v>331</v>
      </c>
      <c r="J22" s="25">
        <v>257</v>
      </c>
      <c r="K22" s="25">
        <v>0.2</v>
      </c>
      <c r="L22" s="16">
        <v>12</v>
      </c>
      <c r="M22" s="16">
        <v>24</v>
      </c>
      <c r="N22" s="16">
        <v>36</v>
      </c>
      <c r="O22" s="16">
        <v>48</v>
      </c>
      <c r="P22" s="16">
        <v>60</v>
      </c>
    </row>
    <row r="23" spans="1:16" ht="18.75" x14ac:dyDescent="0.3">
      <c r="A23" s="15" t="s">
        <v>31</v>
      </c>
      <c r="B23" s="21">
        <v>8661</v>
      </c>
      <c r="C23" s="21">
        <v>0.33</v>
      </c>
      <c r="D23" s="16">
        <v>7</v>
      </c>
      <c r="E23" s="16">
        <v>53</v>
      </c>
      <c r="F23" s="16">
        <v>106</v>
      </c>
      <c r="G23" s="16">
        <v>175</v>
      </c>
      <c r="H23" s="16">
        <v>234</v>
      </c>
      <c r="I23" s="16">
        <v>287</v>
      </c>
      <c r="J23" s="25">
        <v>245</v>
      </c>
      <c r="K23" s="25">
        <v>0.2</v>
      </c>
      <c r="L23" s="16">
        <v>12</v>
      </c>
      <c r="M23" s="16">
        <v>24</v>
      </c>
      <c r="N23" s="16">
        <v>36</v>
      </c>
      <c r="O23" s="16">
        <v>48</v>
      </c>
      <c r="P23" s="16">
        <v>60</v>
      </c>
    </row>
    <row r="24" spans="1:16" ht="18.75" x14ac:dyDescent="0.3">
      <c r="A24" s="15" t="s">
        <v>32</v>
      </c>
      <c r="B24" s="21">
        <v>35865</v>
      </c>
      <c r="C24" s="21">
        <v>1.36</v>
      </c>
      <c r="D24" s="16">
        <v>27</v>
      </c>
      <c r="E24" s="16">
        <v>218</v>
      </c>
      <c r="F24" s="16">
        <v>435</v>
      </c>
      <c r="G24" s="16">
        <v>721</v>
      </c>
      <c r="H24" s="16">
        <v>966</v>
      </c>
      <c r="I24" s="16">
        <v>1183</v>
      </c>
      <c r="J24" s="25">
        <v>993</v>
      </c>
      <c r="K24" s="25">
        <v>0.7</v>
      </c>
      <c r="L24" s="16">
        <v>42</v>
      </c>
      <c r="M24" s="16">
        <v>84</v>
      </c>
      <c r="N24" s="16">
        <v>126</v>
      </c>
      <c r="O24" s="16">
        <v>168</v>
      </c>
      <c r="P24" s="16">
        <v>210</v>
      </c>
    </row>
    <row r="25" spans="1:16" ht="18.75" x14ac:dyDescent="0.3">
      <c r="A25" s="15" t="s">
        <v>33</v>
      </c>
      <c r="B25" s="21">
        <v>27270</v>
      </c>
      <c r="C25" s="21">
        <v>1.03</v>
      </c>
      <c r="D25" s="16">
        <v>21</v>
      </c>
      <c r="E25" s="16">
        <v>165</v>
      </c>
      <c r="F25" s="16">
        <v>330</v>
      </c>
      <c r="G25" s="16">
        <v>546</v>
      </c>
      <c r="H25" s="16">
        <v>731</v>
      </c>
      <c r="I25" s="16">
        <v>896</v>
      </c>
      <c r="J25" s="25">
        <v>717</v>
      </c>
      <c r="K25" s="25">
        <v>0.5</v>
      </c>
      <c r="L25" s="16">
        <v>30</v>
      </c>
      <c r="M25" s="16">
        <v>60</v>
      </c>
      <c r="N25" s="16">
        <v>90</v>
      </c>
      <c r="O25" s="16">
        <v>120</v>
      </c>
      <c r="P25" s="16">
        <v>150</v>
      </c>
    </row>
    <row r="26" spans="1:16" ht="18.75" x14ac:dyDescent="0.3">
      <c r="A26" s="15" t="s">
        <v>34</v>
      </c>
      <c r="B26" s="21">
        <v>12100</v>
      </c>
      <c r="C26" s="21">
        <v>0.46</v>
      </c>
      <c r="D26" s="16">
        <v>9</v>
      </c>
      <c r="E26" s="16">
        <v>74</v>
      </c>
      <c r="F26" s="16">
        <v>147</v>
      </c>
      <c r="G26" s="16">
        <v>244</v>
      </c>
      <c r="H26" s="16">
        <v>327</v>
      </c>
      <c r="I26" s="16">
        <v>400</v>
      </c>
      <c r="J26" s="25">
        <v>231</v>
      </c>
      <c r="K26" s="25">
        <v>0.2</v>
      </c>
      <c r="L26" s="16">
        <v>12</v>
      </c>
      <c r="M26" s="16">
        <v>24</v>
      </c>
      <c r="N26" s="16">
        <v>36</v>
      </c>
      <c r="O26" s="16">
        <v>48</v>
      </c>
      <c r="P26" s="16">
        <v>60</v>
      </c>
    </row>
    <row r="27" spans="1:16" ht="18.75" x14ac:dyDescent="0.3">
      <c r="A27" s="15" t="s">
        <v>35</v>
      </c>
      <c r="B27" s="21">
        <v>18206</v>
      </c>
      <c r="C27" s="21">
        <v>0.69</v>
      </c>
      <c r="D27" s="16">
        <v>14</v>
      </c>
      <c r="E27" s="16">
        <v>110</v>
      </c>
      <c r="F27" s="16">
        <v>221</v>
      </c>
      <c r="G27" s="16">
        <v>366</v>
      </c>
      <c r="H27" s="16">
        <v>490</v>
      </c>
      <c r="I27" s="16">
        <v>600</v>
      </c>
      <c r="J27" s="25">
        <v>366</v>
      </c>
      <c r="K27" s="25">
        <v>0.3</v>
      </c>
      <c r="L27" s="16">
        <v>18</v>
      </c>
      <c r="M27" s="16">
        <v>36</v>
      </c>
      <c r="N27" s="16">
        <v>54</v>
      </c>
      <c r="O27" s="16">
        <v>72</v>
      </c>
      <c r="P27" s="16">
        <v>90</v>
      </c>
    </row>
    <row r="28" spans="1:16" ht="18.75" x14ac:dyDescent="0.3">
      <c r="A28" s="15" t="s">
        <v>36</v>
      </c>
      <c r="B28" s="21">
        <v>13763</v>
      </c>
      <c r="C28" s="21">
        <v>0.52</v>
      </c>
      <c r="D28" s="16">
        <v>10</v>
      </c>
      <c r="E28" s="16">
        <v>83</v>
      </c>
      <c r="F28" s="16">
        <v>166</v>
      </c>
      <c r="G28" s="16">
        <v>276</v>
      </c>
      <c r="H28" s="16">
        <v>369</v>
      </c>
      <c r="I28" s="16">
        <v>452</v>
      </c>
      <c r="J28" s="25">
        <v>335</v>
      </c>
      <c r="K28" s="25">
        <v>0.2</v>
      </c>
      <c r="L28" s="16">
        <v>12</v>
      </c>
      <c r="M28" s="16">
        <v>24</v>
      </c>
      <c r="N28" s="16">
        <v>36</v>
      </c>
      <c r="O28" s="16">
        <v>48</v>
      </c>
      <c r="P28" s="16">
        <v>60</v>
      </c>
    </row>
    <row r="29" spans="1:16" ht="18.75" x14ac:dyDescent="0.3">
      <c r="A29" s="15" t="s">
        <v>37</v>
      </c>
      <c r="B29" s="21">
        <v>46662</v>
      </c>
      <c r="C29" s="21">
        <v>1.77</v>
      </c>
      <c r="D29" s="16">
        <v>35</v>
      </c>
      <c r="E29" s="16">
        <v>283</v>
      </c>
      <c r="F29" s="16">
        <v>566</v>
      </c>
      <c r="G29" s="16">
        <v>938</v>
      </c>
      <c r="H29" s="16">
        <v>1257</v>
      </c>
      <c r="I29" s="16">
        <v>1540</v>
      </c>
      <c r="J29" s="25">
        <v>1860</v>
      </c>
      <c r="K29" s="25">
        <v>1.4</v>
      </c>
      <c r="L29" s="16">
        <v>84</v>
      </c>
      <c r="M29" s="16">
        <v>168</v>
      </c>
      <c r="N29" s="16">
        <v>252</v>
      </c>
      <c r="O29" s="16">
        <v>336</v>
      </c>
      <c r="P29" s="16">
        <v>420</v>
      </c>
    </row>
    <row r="30" spans="1:16" ht="18.75" x14ac:dyDescent="0.3">
      <c r="A30" s="15" t="s">
        <v>38</v>
      </c>
      <c r="B30" s="21">
        <v>27619</v>
      </c>
      <c r="C30" s="21">
        <v>1.04</v>
      </c>
      <c r="D30" s="16">
        <v>21</v>
      </c>
      <c r="E30" s="16">
        <v>167</v>
      </c>
      <c r="F30" s="16">
        <v>333</v>
      </c>
      <c r="G30" s="16">
        <v>551</v>
      </c>
      <c r="H30" s="16">
        <v>738</v>
      </c>
      <c r="I30" s="16">
        <v>905</v>
      </c>
      <c r="J30" s="25">
        <v>600</v>
      </c>
      <c r="K30" s="25">
        <v>0.4</v>
      </c>
      <c r="L30" s="16">
        <v>24</v>
      </c>
      <c r="M30" s="16">
        <v>48</v>
      </c>
      <c r="N30" s="16">
        <v>72</v>
      </c>
      <c r="O30" s="16">
        <v>96</v>
      </c>
      <c r="P30" s="16">
        <v>120</v>
      </c>
    </row>
    <row r="31" spans="1:16" ht="18.75" x14ac:dyDescent="0.3">
      <c r="A31" s="15" t="s">
        <v>39</v>
      </c>
      <c r="B31" s="21">
        <v>13758</v>
      </c>
      <c r="C31" s="21">
        <v>0.52</v>
      </c>
      <c r="D31" s="16">
        <v>10</v>
      </c>
      <c r="E31" s="16">
        <v>83</v>
      </c>
      <c r="F31" s="16">
        <v>166</v>
      </c>
      <c r="G31" s="16">
        <v>276</v>
      </c>
      <c r="H31" s="16">
        <v>369</v>
      </c>
      <c r="I31" s="16">
        <v>452</v>
      </c>
      <c r="J31" s="25">
        <v>432</v>
      </c>
      <c r="K31" s="25">
        <v>0.3</v>
      </c>
      <c r="L31" s="16">
        <v>18</v>
      </c>
      <c r="M31" s="16">
        <v>36</v>
      </c>
      <c r="N31" s="16">
        <v>54</v>
      </c>
      <c r="O31" s="16">
        <v>72</v>
      </c>
      <c r="P31" s="16">
        <v>90</v>
      </c>
    </row>
    <row r="32" spans="1:16" ht="18.75" x14ac:dyDescent="0.3">
      <c r="A32" s="15" t="s">
        <v>40</v>
      </c>
      <c r="B32" s="21">
        <v>22556</v>
      </c>
      <c r="C32" s="21">
        <v>0.85</v>
      </c>
      <c r="D32" s="16">
        <v>17</v>
      </c>
      <c r="E32" s="16">
        <v>136</v>
      </c>
      <c r="F32" s="16">
        <v>272</v>
      </c>
      <c r="G32" s="16">
        <v>450</v>
      </c>
      <c r="H32" s="16">
        <v>603</v>
      </c>
      <c r="I32" s="16">
        <v>740</v>
      </c>
      <c r="J32" s="25">
        <v>440</v>
      </c>
      <c r="K32" s="25">
        <v>0.3</v>
      </c>
      <c r="L32" s="16">
        <v>18</v>
      </c>
      <c r="M32" s="16">
        <v>36</v>
      </c>
      <c r="N32" s="16">
        <v>54</v>
      </c>
      <c r="O32" s="16">
        <v>72</v>
      </c>
      <c r="P32" s="16">
        <v>90</v>
      </c>
    </row>
    <row r="33" spans="1:16" ht="18.75" x14ac:dyDescent="0.3">
      <c r="A33" s="15" t="s">
        <v>41</v>
      </c>
      <c r="B33" s="21">
        <v>19077</v>
      </c>
      <c r="C33" s="21">
        <v>0.72</v>
      </c>
      <c r="D33" s="16">
        <v>15</v>
      </c>
      <c r="E33" s="16">
        <v>115</v>
      </c>
      <c r="F33" s="16">
        <v>230</v>
      </c>
      <c r="G33" s="16">
        <v>382</v>
      </c>
      <c r="H33" s="16">
        <v>511</v>
      </c>
      <c r="I33" s="16">
        <v>626</v>
      </c>
      <c r="J33" s="25">
        <v>414</v>
      </c>
      <c r="K33" s="25">
        <v>0.3</v>
      </c>
      <c r="L33" s="16">
        <v>18</v>
      </c>
      <c r="M33" s="16">
        <v>36</v>
      </c>
      <c r="N33" s="16">
        <v>54</v>
      </c>
      <c r="O33" s="16">
        <v>72</v>
      </c>
      <c r="P33" s="16">
        <v>90</v>
      </c>
    </row>
    <row r="34" spans="1:16" ht="18.75" x14ac:dyDescent="0.3">
      <c r="A34" s="15" t="s">
        <v>42</v>
      </c>
      <c r="B34" s="21">
        <v>36873</v>
      </c>
      <c r="C34" s="21">
        <v>1.4</v>
      </c>
      <c r="D34" s="16">
        <v>28</v>
      </c>
      <c r="E34" s="16">
        <v>224</v>
      </c>
      <c r="F34" s="16">
        <v>448</v>
      </c>
      <c r="G34" s="16">
        <v>742</v>
      </c>
      <c r="H34" s="16">
        <v>994</v>
      </c>
      <c r="I34" s="16">
        <v>1217.9999999999998</v>
      </c>
      <c r="J34" s="25">
        <v>838</v>
      </c>
      <c r="K34" s="25">
        <v>0.6</v>
      </c>
      <c r="L34" s="16">
        <v>36</v>
      </c>
      <c r="M34" s="16">
        <v>72</v>
      </c>
      <c r="N34" s="16">
        <v>108</v>
      </c>
      <c r="O34" s="16">
        <v>144</v>
      </c>
      <c r="P34" s="16">
        <v>180</v>
      </c>
    </row>
    <row r="35" spans="1:16" ht="18.75" x14ac:dyDescent="0.3">
      <c r="A35" s="15" t="s">
        <v>43</v>
      </c>
      <c r="B35" s="21">
        <v>59443</v>
      </c>
      <c r="C35" s="21">
        <v>2.25</v>
      </c>
      <c r="D35" s="16">
        <v>45</v>
      </c>
      <c r="E35" s="16">
        <v>360</v>
      </c>
      <c r="F35" s="16">
        <v>720</v>
      </c>
      <c r="G35" s="16">
        <v>1192</v>
      </c>
      <c r="H35" s="16">
        <v>1597</v>
      </c>
      <c r="I35" s="16">
        <v>1958</v>
      </c>
      <c r="J35" s="25">
        <v>3324</v>
      </c>
      <c r="K35" s="25">
        <v>2.5</v>
      </c>
      <c r="L35" s="16">
        <v>150</v>
      </c>
      <c r="M35" s="16">
        <v>300</v>
      </c>
      <c r="N35" s="16">
        <v>450</v>
      </c>
      <c r="O35" s="16">
        <v>600</v>
      </c>
      <c r="P35" s="16">
        <v>750</v>
      </c>
    </row>
    <row r="36" spans="1:16" ht="18.75" x14ac:dyDescent="0.3">
      <c r="A36" s="15" t="s">
        <v>44</v>
      </c>
      <c r="B36" s="21">
        <v>20234</v>
      </c>
      <c r="C36" s="21">
        <v>0.77</v>
      </c>
      <c r="D36" s="16">
        <v>15</v>
      </c>
      <c r="E36" s="16">
        <v>123</v>
      </c>
      <c r="F36" s="16">
        <v>247</v>
      </c>
      <c r="G36" s="16">
        <v>408</v>
      </c>
      <c r="H36" s="16">
        <v>547</v>
      </c>
      <c r="I36" s="16">
        <v>670</v>
      </c>
      <c r="J36" s="25">
        <v>515</v>
      </c>
      <c r="K36" s="25">
        <v>0.4</v>
      </c>
      <c r="L36" s="16">
        <v>24</v>
      </c>
      <c r="M36" s="16">
        <v>48</v>
      </c>
      <c r="N36" s="16">
        <v>72</v>
      </c>
      <c r="O36" s="16">
        <v>96</v>
      </c>
      <c r="P36" s="16">
        <v>120</v>
      </c>
    </row>
    <row r="37" spans="1:16" ht="18.75" x14ac:dyDescent="0.3">
      <c r="A37" s="15" t="s">
        <v>45</v>
      </c>
      <c r="B37" s="21">
        <v>13331</v>
      </c>
      <c r="C37" s="21">
        <v>0.51</v>
      </c>
      <c r="D37" s="16">
        <v>10</v>
      </c>
      <c r="E37" s="16">
        <v>82</v>
      </c>
      <c r="F37" s="16">
        <v>163</v>
      </c>
      <c r="G37" s="16">
        <v>270</v>
      </c>
      <c r="H37" s="16">
        <v>362</v>
      </c>
      <c r="I37" s="16">
        <v>444</v>
      </c>
      <c r="J37" s="25">
        <v>307</v>
      </c>
      <c r="K37" s="25">
        <v>0.2</v>
      </c>
      <c r="L37" s="16">
        <v>12</v>
      </c>
      <c r="M37" s="16">
        <v>24</v>
      </c>
      <c r="N37" s="16">
        <v>36</v>
      </c>
      <c r="O37" s="16">
        <v>48</v>
      </c>
      <c r="P37" s="16">
        <v>60</v>
      </c>
    </row>
    <row r="38" spans="1:16" ht="18.75" x14ac:dyDescent="0.3">
      <c r="A38" s="15" t="s">
        <v>46</v>
      </c>
      <c r="B38" s="21">
        <v>12292</v>
      </c>
      <c r="C38" s="21">
        <v>0.47</v>
      </c>
      <c r="D38" s="16">
        <v>9</v>
      </c>
      <c r="E38" s="16">
        <v>75</v>
      </c>
      <c r="F38" s="16">
        <v>150</v>
      </c>
      <c r="G38" s="16">
        <v>249</v>
      </c>
      <c r="H38" s="16">
        <v>334</v>
      </c>
      <c r="I38" s="16">
        <v>409</v>
      </c>
      <c r="J38" s="25">
        <v>268</v>
      </c>
      <c r="K38" s="25">
        <v>0.2</v>
      </c>
      <c r="L38" s="16">
        <v>12</v>
      </c>
      <c r="M38" s="16">
        <v>24</v>
      </c>
      <c r="N38" s="16">
        <v>36</v>
      </c>
      <c r="O38" s="16">
        <v>48</v>
      </c>
      <c r="P38" s="16">
        <v>60</v>
      </c>
    </row>
    <row r="39" spans="1:16" ht="18.75" x14ac:dyDescent="0.3">
      <c r="A39" s="15" t="s">
        <v>47</v>
      </c>
      <c r="B39" s="21">
        <v>12727</v>
      </c>
      <c r="C39" s="21">
        <v>0.47</v>
      </c>
      <c r="D39" s="16">
        <v>9</v>
      </c>
      <c r="E39" s="16">
        <v>75</v>
      </c>
      <c r="F39" s="16">
        <v>150</v>
      </c>
      <c r="G39" s="16">
        <v>249</v>
      </c>
      <c r="H39" s="16">
        <v>334</v>
      </c>
      <c r="I39" s="16">
        <v>409</v>
      </c>
      <c r="J39" s="25">
        <v>288</v>
      </c>
      <c r="K39" s="25">
        <v>0.2</v>
      </c>
      <c r="L39" s="16">
        <v>12</v>
      </c>
      <c r="M39" s="16">
        <v>24</v>
      </c>
      <c r="N39" s="16">
        <v>36</v>
      </c>
      <c r="O39" s="16">
        <v>48</v>
      </c>
      <c r="P39" s="16">
        <v>60</v>
      </c>
    </row>
    <row r="40" spans="1:16" ht="18.75" x14ac:dyDescent="0.3">
      <c r="A40" s="15" t="s">
        <v>48</v>
      </c>
      <c r="B40" s="21">
        <v>16294</v>
      </c>
      <c r="C40" s="21">
        <v>0.62</v>
      </c>
      <c r="D40" s="16">
        <v>12</v>
      </c>
      <c r="E40" s="16">
        <v>99</v>
      </c>
      <c r="F40" s="16">
        <v>199</v>
      </c>
      <c r="G40" s="16">
        <v>329</v>
      </c>
      <c r="H40" s="16">
        <v>440</v>
      </c>
      <c r="I40" s="16">
        <v>539</v>
      </c>
      <c r="J40" s="25">
        <v>366</v>
      </c>
      <c r="K40" s="25">
        <v>0.3</v>
      </c>
      <c r="L40" s="16">
        <v>18</v>
      </c>
      <c r="M40" s="16">
        <v>36</v>
      </c>
      <c r="N40" s="16">
        <v>54</v>
      </c>
      <c r="O40" s="16">
        <v>72</v>
      </c>
      <c r="P40" s="16">
        <v>90</v>
      </c>
    </row>
  </sheetData>
  <mergeCells count="7">
    <mergeCell ref="K1:K2"/>
    <mergeCell ref="L1:P1"/>
    <mergeCell ref="D1:I1"/>
    <mergeCell ref="A1:A2"/>
    <mergeCell ref="B1:B2"/>
    <mergeCell ref="C1:C2"/>
    <mergeCell ref="J1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60" zoomScaleNormal="60" workbookViewId="0">
      <selection activeCell="I1" sqref="I1:M41"/>
    </sheetView>
  </sheetViews>
  <sheetFormatPr defaultColWidth="9.140625" defaultRowHeight="15" x14ac:dyDescent="0.25"/>
  <cols>
    <col min="1" max="1" width="36" style="26" customWidth="1"/>
    <col min="2" max="2" width="21.28515625" style="26" customWidth="1"/>
    <col min="3" max="3" width="21.42578125" style="26" customWidth="1"/>
    <col min="4" max="16384" width="9.140625" style="26"/>
  </cols>
  <sheetData>
    <row r="1" spans="1:13" s="51" customFormat="1" ht="49.5" customHeight="1" x14ac:dyDescent="0.25">
      <c r="A1" s="212"/>
      <c r="B1" s="211" t="s">
        <v>60</v>
      </c>
      <c r="C1" s="211" t="s">
        <v>57</v>
      </c>
      <c r="D1" s="210" t="s">
        <v>49</v>
      </c>
      <c r="E1" s="210"/>
      <c r="F1" s="210"/>
      <c r="G1" s="210"/>
      <c r="H1" s="210"/>
      <c r="I1" s="210" t="s">
        <v>49</v>
      </c>
      <c r="J1" s="210"/>
      <c r="K1" s="210"/>
      <c r="L1" s="210"/>
      <c r="M1" s="210"/>
    </row>
    <row r="2" spans="1:13" s="18" customFormat="1" ht="85.5" customHeight="1" x14ac:dyDescent="0.25">
      <c r="A2" s="212"/>
      <c r="B2" s="211"/>
      <c r="C2" s="211"/>
      <c r="D2" s="188" t="s">
        <v>50</v>
      </c>
      <c r="E2" s="188"/>
      <c r="F2" s="188"/>
      <c r="G2" s="188"/>
      <c r="H2" s="189"/>
      <c r="I2" s="188" t="s">
        <v>50</v>
      </c>
      <c r="J2" s="188"/>
      <c r="K2" s="188"/>
      <c r="L2" s="188"/>
      <c r="M2" s="189"/>
    </row>
    <row r="3" spans="1:13" ht="18.75" x14ac:dyDescent="0.25">
      <c r="A3" s="212"/>
      <c r="B3" s="211"/>
      <c r="C3" s="211"/>
      <c r="D3" s="52">
        <v>2020</v>
      </c>
      <c r="E3" s="12">
        <v>2021</v>
      </c>
      <c r="F3" s="12">
        <v>2022</v>
      </c>
      <c r="G3" s="12">
        <v>2023</v>
      </c>
      <c r="H3" s="12">
        <v>2024</v>
      </c>
      <c r="I3" s="52">
        <v>2020</v>
      </c>
      <c r="J3" s="12">
        <v>2021</v>
      </c>
      <c r="K3" s="12">
        <v>2022</v>
      </c>
      <c r="L3" s="12">
        <v>2023</v>
      </c>
      <c r="M3" s="12">
        <v>2024</v>
      </c>
    </row>
    <row r="4" spans="1:13" ht="24" customHeight="1" x14ac:dyDescent="0.25">
      <c r="A4" s="19" t="s">
        <v>10</v>
      </c>
      <c r="B4" s="50">
        <f>SUM(B5:B41)</f>
        <v>2640642</v>
      </c>
      <c r="C4" s="29"/>
      <c r="D4" s="30">
        <v>8000</v>
      </c>
      <c r="E4" s="20">
        <v>16000</v>
      </c>
      <c r="F4" s="20">
        <v>21000</v>
      </c>
      <c r="G4" s="20">
        <v>25000</v>
      </c>
      <c r="H4" s="30">
        <v>29000</v>
      </c>
      <c r="I4" s="30">
        <v>1696</v>
      </c>
      <c r="J4" s="20">
        <v>1745</v>
      </c>
      <c r="K4" s="20">
        <v>1962</v>
      </c>
      <c r="L4" s="20">
        <v>2115</v>
      </c>
      <c r="M4" s="30">
        <v>2264</v>
      </c>
    </row>
    <row r="5" spans="1:13" ht="18.75" x14ac:dyDescent="0.25">
      <c r="A5" s="15" t="s">
        <v>11</v>
      </c>
      <c r="B5" s="28">
        <v>972172</v>
      </c>
      <c r="C5" s="28">
        <v>36.799999999999997</v>
      </c>
      <c r="D5" s="27">
        <v>2944</v>
      </c>
      <c r="E5" s="27">
        <v>5888</v>
      </c>
      <c r="F5" s="27">
        <v>7727.9999999999991</v>
      </c>
      <c r="G5" s="27">
        <v>9199.9999999999982</v>
      </c>
      <c r="H5" s="27">
        <v>10672</v>
      </c>
      <c r="I5" s="27">
        <v>200</v>
      </c>
      <c r="J5" s="27">
        <v>205</v>
      </c>
      <c r="K5" s="27">
        <v>231</v>
      </c>
      <c r="L5" s="27">
        <v>249</v>
      </c>
      <c r="M5" s="27">
        <v>267</v>
      </c>
    </row>
    <row r="6" spans="1:13" ht="18.75" x14ac:dyDescent="0.25">
      <c r="A6" s="15" t="s">
        <v>13</v>
      </c>
      <c r="B6" s="28">
        <v>581125</v>
      </c>
      <c r="C6" s="28">
        <v>22</v>
      </c>
      <c r="D6" s="27">
        <v>1760</v>
      </c>
      <c r="E6" s="27">
        <v>3520</v>
      </c>
      <c r="F6" s="27">
        <v>4620</v>
      </c>
      <c r="G6" s="27">
        <v>5500</v>
      </c>
      <c r="H6" s="27">
        <v>6380</v>
      </c>
      <c r="I6" s="27">
        <v>136</v>
      </c>
      <c r="J6" s="27">
        <v>140</v>
      </c>
      <c r="K6" s="27">
        <v>157</v>
      </c>
      <c r="L6" s="27">
        <v>170</v>
      </c>
      <c r="M6" s="27">
        <v>182</v>
      </c>
    </row>
    <row r="7" spans="1:13" ht="18.75" x14ac:dyDescent="0.25">
      <c r="A7" s="15" t="s">
        <v>14</v>
      </c>
      <c r="B7" s="28">
        <v>142307</v>
      </c>
      <c r="C7" s="28">
        <v>5.4</v>
      </c>
      <c r="D7" s="27">
        <v>432</v>
      </c>
      <c r="E7" s="27">
        <v>864</v>
      </c>
      <c r="F7" s="27">
        <v>1134.0000000000002</v>
      </c>
      <c r="G7" s="27">
        <v>1350</v>
      </c>
      <c r="H7" s="27">
        <v>1566</v>
      </c>
      <c r="I7" s="27">
        <v>50</v>
      </c>
      <c r="J7" s="27">
        <v>52</v>
      </c>
      <c r="K7" s="27">
        <v>58</v>
      </c>
      <c r="L7" s="27">
        <v>62</v>
      </c>
      <c r="M7" s="27">
        <v>67</v>
      </c>
    </row>
    <row r="8" spans="1:13" ht="18.75" x14ac:dyDescent="0.25">
      <c r="A8" s="15" t="s">
        <v>15</v>
      </c>
      <c r="B8" s="28">
        <v>87030</v>
      </c>
      <c r="C8" s="28">
        <v>3.3</v>
      </c>
      <c r="D8" s="27">
        <v>264</v>
      </c>
      <c r="E8" s="27">
        <v>528</v>
      </c>
      <c r="F8" s="27">
        <v>693</v>
      </c>
      <c r="G8" s="27">
        <v>825</v>
      </c>
      <c r="H8" s="27">
        <v>957</v>
      </c>
      <c r="I8" s="27">
        <v>50</v>
      </c>
      <c r="J8" s="27">
        <v>52</v>
      </c>
      <c r="K8" s="27">
        <v>58</v>
      </c>
      <c r="L8" s="27">
        <v>62</v>
      </c>
      <c r="M8" s="27">
        <v>67</v>
      </c>
    </row>
    <row r="9" spans="1:13" ht="18.75" x14ac:dyDescent="0.25">
      <c r="A9" s="15" t="s">
        <v>16</v>
      </c>
      <c r="B9" s="28">
        <v>47515</v>
      </c>
      <c r="C9" s="28">
        <v>1.8</v>
      </c>
      <c r="D9" s="27">
        <v>144</v>
      </c>
      <c r="E9" s="27">
        <v>288</v>
      </c>
      <c r="F9" s="27">
        <v>378</v>
      </c>
      <c r="G9" s="27">
        <v>450</v>
      </c>
      <c r="H9" s="27">
        <v>522</v>
      </c>
      <c r="I9" s="27">
        <v>50</v>
      </c>
      <c r="J9" s="27">
        <v>52</v>
      </c>
      <c r="K9" s="27">
        <v>58</v>
      </c>
      <c r="L9" s="27">
        <v>62</v>
      </c>
      <c r="M9" s="27">
        <v>67</v>
      </c>
    </row>
    <row r="10" spans="1:13" ht="18.75" x14ac:dyDescent="0.25">
      <c r="A10" s="15" t="s">
        <v>17</v>
      </c>
      <c r="B10" s="28">
        <v>47343</v>
      </c>
      <c r="C10" s="28">
        <v>1.8</v>
      </c>
      <c r="D10" s="27">
        <v>144</v>
      </c>
      <c r="E10" s="27">
        <v>288</v>
      </c>
      <c r="F10" s="27">
        <v>378</v>
      </c>
      <c r="G10" s="27">
        <v>450</v>
      </c>
      <c r="H10" s="27">
        <v>522</v>
      </c>
      <c r="I10" s="27">
        <v>50</v>
      </c>
      <c r="J10" s="27">
        <v>52</v>
      </c>
      <c r="K10" s="27">
        <v>58</v>
      </c>
      <c r="L10" s="27">
        <v>62</v>
      </c>
      <c r="M10" s="27">
        <v>67</v>
      </c>
    </row>
    <row r="11" spans="1:13" ht="18.75" x14ac:dyDescent="0.25">
      <c r="A11" s="15" t="s">
        <v>18</v>
      </c>
      <c r="B11" s="28">
        <v>21879</v>
      </c>
      <c r="C11" s="28">
        <v>0.83</v>
      </c>
      <c r="D11" s="27">
        <v>66</v>
      </c>
      <c r="E11" s="27">
        <v>133</v>
      </c>
      <c r="F11" s="27">
        <v>174</v>
      </c>
      <c r="G11" s="27">
        <v>208</v>
      </c>
      <c r="H11" s="27">
        <v>241</v>
      </c>
      <c r="I11" s="27">
        <v>31</v>
      </c>
      <c r="J11" s="27">
        <v>35</v>
      </c>
      <c r="K11" s="27">
        <v>37</v>
      </c>
      <c r="L11" s="27">
        <v>40</v>
      </c>
      <c r="M11" s="27">
        <v>42</v>
      </c>
    </row>
    <row r="12" spans="1:13" ht="18.75" x14ac:dyDescent="0.25">
      <c r="A12" s="15" t="s">
        <v>19</v>
      </c>
      <c r="B12" s="28">
        <v>38655</v>
      </c>
      <c r="C12" s="28">
        <v>1.46</v>
      </c>
      <c r="D12" s="27">
        <v>117</v>
      </c>
      <c r="E12" s="27">
        <v>234</v>
      </c>
      <c r="F12" s="27">
        <v>307</v>
      </c>
      <c r="G12" s="27">
        <v>365</v>
      </c>
      <c r="H12" s="27">
        <v>423</v>
      </c>
      <c r="I12" s="27">
        <v>52</v>
      </c>
      <c r="J12" s="27">
        <v>58</v>
      </c>
      <c r="K12" s="27">
        <v>62</v>
      </c>
      <c r="L12" s="27">
        <v>67</v>
      </c>
      <c r="M12" s="27">
        <v>71</v>
      </c>
    </row>
    <row r="13" spans="1:13" ht="18.75" x14ac:dyDescent="0.25">
      <c r="A13" s="15" t="s">
        <v>20</v>
      </c>
      <c r="B13" s="28">
        <v>23778</v>
      </c>
      <c r="C13" s="28">
        <v>0.9</v>
      </c>
      <c r="D13" s="27">
        <v>72</v>
      </c>
      <c r="E13" s="27">
        <v>144</v>
      </c>
      <c r="F13" s="27">
        <v>189</v>
      </c>
      <c r="G13" s="27">
        <v>225</v>
      </c>
      <c r="H13" s="27">
        <v>261</v>
      </c>
      <c r="I13" s="27">
        <v>52</v>
      </c>
      <c r="J13" s="27">
        <v>58</v>
      </c>
      <c r="K13" s="27">
        <v>62</v>
      </c>
      <c r="L13" s="27">
        <v>67</v>
      </c>
      <c r="M13" s="27">
        <v>71</v>
      </c>
    </row>
    <row r="14" spans="1:13" ht="18.75" x14ac:dyDescent="0.25">
      <c r="A14" s="15" t="s">
        <v>21</v>
      </c>
      <c r="B14" s="28">
        <v>59639</v>
      </c>
      <c r="C14" s="28">
        <v>2.25</v>
      </c>
      <c r="D14" s="27">
        <v>180</v>
      </c>
      <c r="E14" s="27">
        <v>360</v>
      </c>
      <c r="F14" s="27">
        <v>473</v>
      </c>
      <c r="G14" s="27">
        <v>563</v>
      </c>
      <c r="H14" s="27">
        <v>653</v>
      </c>
      <c r="I14" s="27">
        <v>50</v>
      </c>
      <c r="J14" s="27">
        <v>52</v>
      </c>
      <c r="K14" s="27">
        <v>58</v>
      </c>
      <c r="L14" s="27">
        <v>62</v>
      </c>
      <c r="M14" s="27">
        <v>67</v>
      </c>
    </row>
    <row r="15" spans="1:13" ht="18.75" x14ac:dyDescent="0.25">
      <c r="A15" s="15" t="s">
        <v>22</v>
      </c>
      <c r="B15" s="28">
        <v>9609</v>
      </c>
      <c r="C15" s="28">
        <v>0.4</v>
      </c>
      <c r="D15" s="27">
        <v>32</v>
      </c>
      <c r="E15" s="27">
        <v>64</v>
      </c>
      <c r="F15" s="27">
        <v>84</v>
      </c>
      <c r="G15" s="27">
        <v>100</v>
      </c>
      <c r="H15" s="27">
        <v>116</v>
      </c>
      <c r="I15" s="27">
        <v>30</v>
      </c>
      <c r="J15" s="27">
        <v>31</v>
      </c>
      <c r="K15" s="27">
        <v>35</v>
      </c>
      <c r="L15" s="27">
        <v>37</v>
      </c>
      <c r="M15" s="27">
        <v>40</v>
      </c>
    </row>
    <row r="16" spans="1:13" ht="18.75" x14ac:dyDescent="0.25">
      <c r="A16" s="15" t="s">
        <v>23</v>
      </c>
      <c r="B16" s="28">
        <v>32897</v>
      </c>
      <c r="C16" s="28">
        <v>1.25</v>
      </c>
      <c r="D16" s="27">
        <v>100</v>
      </c>
      <c r="E16" s="27">
        <v>200</v>
      </c>
      <c r="F16" s="27">
        <v>262</v>
      </c>
      <c r="G16" s="27">
        <v>313</v>
      </c>
      <c r="H16" s="27">
        <v>362</v>
      </c>
      <c r="I16" s="27">
        <v>40</v>
      </c>
      <c r="J16" s="27">
        <v>41</v>
      </c>
      <c r="K16" s="27">
        <v>46</v>
      </c>
      <c r="L16" s="27">
        <v>50</v>
      </c>
      <c r="M16" s="27">
        <v>53</v>
      </c>
    </row>
    <row r="17" spans="1:13" ht="18.75" x14ac:dyDescent="0.25">
      <c r="A17" s="15" t="s">
        <v>24</v>
      </c>
      <c r="B17" s="28">
        <v>11737</v>
      </c>
      <c r="C17" s="28">
        <v>0.44</v>
      </c>
      <c r="D17" s="27">
        <v>35</v>
      </c>
      <c r="E17" s="27">
        <v>70</v>
      </c>
      <c r="F17" s="27">
        <v>92</v>
      </c>
      <c r="G17" s="27">
        <v>110</v>
      </c>
      <c r="H17" s="27">
        <v>128</v>
      </c>
      <c r="I17" s="27">
        <v>30</v>
      </c>
      <c r="J17" s="27">
        <v>31</v>
      </c>
      <c r="K17" s="27">
        <v>35</v>
      </c>
      <c r="L17" s="27">
        <v>37</v>
      </c>
      <c r="M17" s="27">
        <v>40</v>
      </c>
    </row>
    <row r="18" spans="1:13" ht="18.75" x14ac:dyDescent="0.25">
      <c r="A18" s="15" t="s">
        <v>25</v>
      </c>
      <c r="B18" s="28">
        <v>15271</v>
      </c>
      <c r="C18" s="28">
        <v>0.56999999999999995</v>
      </c>
      <c r="D18" s="27">
        <v>46</v>
      </c>
      <c r="E18" s="27">
        <v>91</v>
      </c>
      <c r="F18" s="27">
        <v>120</v>
      </c>
      <c r="G18" s="27">
        <v>142</v>
      </c>
      <c r="H18" s="27">
        <v>165</v>
      </c>
      <c r="I18" s="27">
        <v>40</v>
      </c>
      <c r="J18" s="27">
        <v>41</v>
      </c>
      <c r="K18" s="27">
        <v>46</v>
      </c>
      <c r="L18" s="27">
        <v>50</v>
      </c>
      <c r="M18" s="27">
        <v>53</v>
      </c>
    </row>
    <row r="19" spans="1:13" ht="18.75" x14ac:dyDescent="0.25">
      <c r="A19" s="15" t="s">
        <v>26</v>
      </c>
      <c r="B19" s="28">
        <v>13739</v>
      </c>
      <c r="C19" s="28">
        <v>0.52</v>
      </c>
      <c r="D19" s="27">
        <v>42</v>
      </c>
      <c r="E19" s="27">
        <v>83</v>
      </c>
      <c r="F19" s="27">
        <v>109</v>
      </c>
      <c r="G19" s="27">
        <v>130</v>
      </c>
      <c r="H19" s="27">
        <v>151</v>
      </c>
      <c r="I19" s="27">
        <v>40</v>
      </c>
      <c r="J19" s="27">
        <v>41</v>
      </c>
      <c r="K19" s="27">
        <v>46</v>
      </c>
      <c r="L19" s="27">
        <v>50</v>
      </c>
      <c r="M19" s="27">
        <v>53</v>
      </c>
    </row>
    <row r="20" spans="1:13" ht="18.75" x14ac:dyDescent="0.25">
      <c r="A20" s="15" t="s">
        <v>27</v>
      </c>
      <c r="B20" s="28">
        <v>19455</v>
      </c>
      <c r="C20" s="28">
        <v>0.73</v>
      </c>
      <c r="D20" s="27">
        <v>58</v>
      </c>
      <c r="E20" s="27">
        <v>117</v>
      </c>
      <c r="F20" s="27">
        <v>153</v>
      </c>
      <c r="G20" s="27">
        <v>182</v>
      </c>
      <c r="H20" s="27">
        <v>212</v>
      </c>
      <c r="I20" s="27">
        <v>20</v>
      </c>
      <c r="J20" s="27">
        <v>21</v>
      </c>
      <c r="K20" s="27">
        <v>23</v>
      </c>
      <c r="L20" s="27">
        <v>25</v>
      </c>
      <c r="M20" s="27">
        <v>27</v>
      </c>
    </row>
    <row r="21" spans="1:13" ht="18.75" x14ac:dyDescent="0.25">
      <c r="A21" s="15" t="s">
        <v>28</v>
      </c>
      <c r="B21" s="28">
        <v>82000</v>
      </c>
      <c r="C21" s="28">
        <v>3.1</v>
      </c>
      <c r="D21" s="27">
        <v>248</v>
      </c>
      <c r="E21" s="27">
        <v>496</v>
      </c>
      <c r="F21" s="27">
        <v>651</v>
      </c>
      <c r="G21" s="27">
        <v>775</v>
      </c>
      <c r="H21" s="27">
        <v>899</v>
      </c>
      <c r="I21" s="27">
        <v>60</v>
      </c>
      <c r="J21" s="27">
        <v>61</v>
      </c>
      <c r="K21" s="27">
        <v>69</v>
      </c>
      <c r="L21" s="27">
        <v>75</v>
      </c>
      <c r="M21" s="27">
        <v>80</v>
      </c>
    </row>
    <row r="22" spans="1:13" ht="18.75" x14ac:dyDescent="0.25">
      <c r="A22" s="15" t="s">
        <v>29</v>
      </c>
      <c r="B22" s="28">
        <v>7813</v>
      </c>
      <c r="C22" s="28">
        <v>0.28999999999999998</v>
      </c>
      <c r="D22" s="27">
        <v>23</v>
      </c>
      <c r="E22" s="27">
        <v>46</v>
      </c>
      <c r="F22" s="27">
        <v>61</v>
      </c>
      <c r="G22" s="27">
        <v>72</v>
      </c>
      <c r="H22" s="27">
        <v>84</v>
      </c>
      <c r="I22" s="27">
        <v>20</v>
      </c>
      <c r="J22" s="27">
        <v>21</v>
      </c>
      <c r="K22" s="27">
        <v>23</v>
      </c>
      <c r="L22" s="27">
        <v>25</v>
      </c>
      <c r="M22" s="27">
        <v>27</v>
      </c>
    </row>
    <row r="23" spans="1:13" ht="18.75" x14ac:dyDescent="0.25">
      <c r="A23" s="15" t="s">
        <v>30</v>
      </c>
      <c r="B23" s="28">
        <v>9947</v>
      </c>
      <c r="C23" s="28">
        <v>0.38</v>
      </c>
      <c r="D23" s="27">
        <v>30</v>
      </c>
      <c r="E23" s="27">
        <v>61</v>
      </c>
      <c r="F23" s="27">
        <v>80</v>
      </c>
      <c r="G23" s="27">
        <v>95</v>
      </c>
      <c r="H23" s="27">
        <v>110</v>
      </c>
      <c r="I23" s="27">
        <v>40</v>
      </c>
      <c r="J23" s="27">
        <v>41</v>
      </c>
      <c r="K23" s="27">
        <v>46</v>
      </c>
      <c r="L23" s="27">
        <v>50</v>
      </c>
      <c r="M23" s="27">
        <v>53</v>
      </c>
    </row>
    <row r="24" spans="1:13" ht="18.75" x14ac:dyDescent="0.25">
      <c r="A24" s="15" t="s">
        <v>31</v>
      </c>
      <c r="B24" s="28">
        <v>8661</v>
      </c>
      <c r="C24" s="28">
        <v>0.33</v>
      </c>
      <c r="D24" s="27">
        <v>27</v>
      </c>
      <c r="E24" s="27">
        <v>52</v>
      </c>
      <c r="F24" s="27">
        <v>69</v>
      </c>
      <c r="G24" s="27">
        <v>82</v>
      </c>
      <c r="H24" s="27">
        <v>96</v>
      </c>
      <c r="I24" s="27">
        <v>30</v>
      </c>
      <c r="J24" s="27">
        <v>31</v>
      </c>
      <c r="K24" s="27">
        <v>35</v>
      </c>
      <c r="L24" s="27">
        <v>37</v>
      </c>
      <c r="M24" s="27">
        <v>40</v>
      </c>
    </row>
    <row r="25" spans="1:13" ht="18.75" x14ac:dyDescent="0.25">
      <c r="A25" s="15" t="s">
        <v>32</v>
      </c>
      <c r="B25" s="28">
        <v>35865</v>
      </c>
      <c r="C25" s="28">
        <v>1.36</v>
      </c>
      <c r="D25" s="27">
        <v>109</v>
      </c>
      <c r="E25" s="27">
        <v>218</v>
      </c>
      <c r="F25" s="27">
        <v>286</v>
      </c>
      <c r="G25" s="27">
        <v>340</v>
      </c>
      <c r="H25" s="27">
        <v>394</v>
      </c>
      <c r="I25" s="27">
        <v>40</v>
      </c>
      <c r="J25" s="27">
        <v>41</v>
      </c>
      <c r="K25" s="27">
        <v>46</v>
      </c>
      <c r="L25" s="27">
        <v>50</v>
      </c>
      <c r="M25" s="27">
        <v>53</v>
      </c>
    </row>
    <row r="26" spans="1:13" ht="18.75" x14ac:dyDescent="0.25">
      <c r="A26" s="15" t="s">
        <v>33</v>
      </c>
      <c r="B26" s="28">
        <v>27270</v>
      </c>
      <c r="C26" s="28">
        <v>1.03</v>
      </c>
      <c r="D26" s="27">
        <v>82</v>
      </c>
      <c r="E26" s="27">
        <v>165</v>
      </c>
      <c r="F26" s="27">
        <v>216</v>
      </c>
      <c r="G26" s="27">
        <v>258</v>
      </c>
      <c r="H26" s="27">
        <v>299</v>
      </c>
      <c r="I26" s="27">
        <v>40</v>
      </c>
      <c r="J26" s="27">
        <v>41</v>
      </c>
      <c r="K26" s="27">
        <v>46</v>
      </c>
      <c r="L26" s="27">
        <v>50</v>
      </c>
      <c r="M26" s="27">
        <v>53</v>
      </c>
    </row>
    <row r="27" spans="1:13" ht="18.75" x14ac:dyDescent="0.25">
      <c r="A27" s="15" t="s">
        <v>34</v>
      </c>
      <c r="B27" s="28">
        <v>12100</v>
      </c>
      <c r="C27" s="28">
        <v>0.46</v>
      </c>
      <c r="D27" s="27">
        <v>37</v>
      </c>
      <c r="E27" s="27">
        <v>74</v>
      </c>
      <c r="F27" s="27">
        <v>97</v>
      </c>
      <c r="G27" s="27">
        <v>115</v>
      </c>
      <c r="H27" s="27">
        <v>133</v>
      </c>
      <c r="I27" s="27">
        <v>40</v>
      </c>
      <c r="J27" s="27">
        <v>41</v>
      </c>
      <c r="K27" s="27">
        <v>46</v>
      </c>
      <c r="L27" s="27">
        <v>50</v>
      </c>
      <c r="M27" s="27">
        <v>53</v>
      </c>
    </row>
    <row r="28" spans="1:13" ht="18.75" x14ac:dyDescent="0.25">
      <c r="A28" s="15" t="s">
        <v>35</v>
      </c>
      <c r="B28" s="28">
        <v>18206</v>
      </c>
      <c r="C28" s="28">
        <v>0.69</v>
      </c>
      <c r="D28" s="27">
        <v>55</v>
      </c>
      <c r="E28" s="27">
        <v>111</v>
      </c>
      <c r="F28" s="27">
        <v>145</v>
      </c>
      <c r="G28" s="27">
        <v>172</v>
      </c>
      <c r="H28" s="27">
        <v>200</v>
      </c>
      <c r="I28" s="27">
        <v>30</v>
      </c>
      <c r="J28" s="27">
        <v>31</v>
      </c>
      <c r="K28" s="27">
        <v>35</v>
      </c>
      <c r="L28" s="27">
        <v>37</v>
      </c>
      <c r="M28" s="27">
        <v>40</v>
      </c>
    </row>
    <row r="29" spans="1:13" ht="18.75" x14ac:dyDescent="0.25">
      <c r="A29" s="15" t="s">
        <v>36</v>
      </c>
      <c r="B29" s="28">
        <v>13763</v>
      </c>
      <c r="C29" s="28">
        <v>0.52</v>
      </c>
      <c r="D29" s="27">
        <v>42</v>
      </c>
      <c r="E29" s="27">
        <v>83</v>
      </c>
      <c r="F29" s="27">
        <v>109</v>
      </c>
      <c r="G29" s="27">
        <v>130</v>
      </c>
      <c r="H29" s="27">
        <v>151</v>
      </c>
      <c r="I29" s="27">
        <v>30</v>
      </c>
      <c r="J29" s="27">
        <v>31</v>
      </c>
      <c r="K29" s="27">
        <v>35</v>
      </c>
      <c r="L29" s="27">
        <v>37</v>
      </c>
      <c r="M29" s="27">
        <v>40</v>
      </c>
    </row>
    <row r="30" spans="1:13" ht="18.75" x14ac:dyDescent="0.25">
      <c r="A30" s="15" t="s">
        <v>37</v>
      </c>
      <c r="B30" s="28">
        <v>46662</v>
      </c>
      <c r="C30" s="28">
        <v>1.77</v>
      </c>
      <c r="D30" s="27">
        <v>142</v>
      </c>
      <c r="E30" s="27">
        <v>283</v>
      </c>
      <c r="F30" s="27">
        <v>372</v>
      </c>
      <c r="G30" s="27">
        <v>443</v>
      </c>
      <c r="H30" s="27">
        <v>513</v>
      </c>
      <c r="I30" s="27">
        <v>40</v>
      </c>
      <c r="J30" s="27">
        <v>41</v>
      </c>
      <c r="K30" s="27">
        <v>46</v>
      </c>
      <c r="L30" s="27">
        <v>50</v>
      </c>
      <c r="M30" s="27">
        <v>53</v>
      </c>
    </row>
    <row r="31" spans="1:13" ht="18.75" x14ac:dyDescent="0.25">
      <c r="A31" s="15" t="s">
        <v>38</v>
      </c>
      <c r="B31" s="28">
        <v>27619</v>
      </c>
      <c r="C31" s="28">
        <v>1.04</v>
      </c>
      <c r="D31" s="27">
        <v>83</v>
      </c>
      <c r="E31" s="27">
        <v>167</v>
      </c>
      <c r="F31" s="27">
        <v>218</v>
      </c>
      <c r="G31" s="27">
        <v>260</v>
      </c>
      <c r="H31" s="27">
        <v>302</v>
      </c>
      <c r="I31" s="27">
        <v>30</v>
      </c>
      <c r="J31" s="27">
        <v>31</v>
      </c>
      <c r="K31" s="27">
        <v>35</v>
      </c>
      <c r="L31" s="27">
        <v>37</v>
      </c>
      <c r="M31" s="27">
        <v>40</v>
      </c>
    </row>
    <row r="32" spans="1:13" ht="18.75" x14ac:dyDescent="0.25">
      <c r="A32" s="15" t="s">
        <v>39</v>
      </c>
      <c r="B32" s="28">
        <v>13758</v>
      </c>
      <c r="C32" s="28">
        <v>0.52</v>
      </c>
      <c r="D32" s="27">
        <v>42</v>
      </c>
      <c r="E32" s="27">
        <v>83</v>
      </c>
      <c r="F32" s="27">
        <v>109</v>
      </c>
      <c r="G32" s="27">
        <v>130</v>
      </c>
      <c r="H32" s="27">
        <v>151</v>
      </c>
      <c r="I32" s="27">
        <v>40</v>
      </c>
      <c r="J32" s="27">
        <v>41</v>
      </c>
      <c r="K32" s="27">
        <v>46</v>
      </c>
      <c r="L32" s="27">
        <v>50</v>
      </c>
      <c r="M32" s="27">
        <v>53</v>
      </c>
    </row>
    <row r="33" spans="1:13" ht="18.75" x14ac:dyDescent="0.25">
      <c r="A33" s="15" t="s">
        <v>40</v>
      </c>
      <c r="B33" s="28">
        <v>22556</v>
      </c>
      <c r="C33" s="28">
        <v>0.85</v>
      </c>
      <c r="D33" s="27">
        <v>68</v>
      </c>
      <c r="E33" s="27">
        <v>136</v>
      </c>
      <c r="F33" s="27">
        <v>178</v>
      </c>
      <c r="G33" s="27">
        <v>212</v>
      </c>
      <c r="H33" s="27">
        <v>246</v>
      </c>
      <c r="I33" s="27">
        <v>40</v>
      </c>
      <c r="J33" s="27">
        <v>41</v>
      </c>
      <c r="K33" s="27">
        <v>46</v>
      </c>
      <c r="L33" s="27">
        <v>50</v>
      </c>
      <c r="M33" s="27">
        <v>53</v>
      </c>
    </row>
    <row r="34" spans="1:13" ht="18.75" x14ac:dyDescent="0.25">
      <c r="A34" s="15" t="s">
        <v>41</v>
      </c>
      <c r="B34" s="28">
        <v>19077</v>
      </c>
      <c r="C34" s="28">
        <v>0.72</v>
      </c>
      <c r="D34" s="27">
        <v>58</v>
      </c>
      <c r="E34" s="27">
        <v>115</v>
      </c>
      <c r="F34" s="27">
        <v>151</v>
      </c>
      <c r="G34" s="27">
        <v>180</v>
      </c>
      <c r="H34" s="27">
        <v>209</v>
      </c>
      <c r="I34" s="27">
        <v>30</v>
      </c>
      <c r="J34" s="27">
        <v>31</v>
      </c>
      <c r="K34" s="27">
        <v>35</v>
      </c>
      <c r="L34" s="27">
        <v>37</v>
      </c>
      <c r="M34" s="27">
        <v>40</v>
      </c>
    </row>
    <row r="35" spans="1:13" ht="18.75" x14ac:dyDescent="0.25">
      <c r="A35" s="15" t="s">
        <v>42</v>
      </c>
      <c r="B35" s="28">
        <v>36873</v>
      </c>
      <c r="C35" s="28">
        <v>1.4</v>
      </c>
      <c r="D35" s="27">
        <v>112</v>
      </c>
      <c r="E35" s="27">
        <v>224</v>
      </c>
      <c r="F35" s="27">
        <v>293.99999999999994</v>
      </c>
      <c r="G35" s="27">
        <v>350</v>
      </c>
      <c r="H35" s="27">
        <v>406</v>
      </c>
      <c r="I35" s="27">
        <v>40</v>
      </c>
      <c r="J35" s="27">
        <v>41</v>
      </c>
      <c r="K35" s="27">
        <v>46</v>
      </c>
      <c r="L35" s="27">
        <v>50</v>
      </c>
      <c r="M35" s="27">
        <v>53</v>
      </c>
    </row>
    <row r="36" spans="1:13" ht="18.75" x14ac:dyDescent="0.25">
      <c r="A36" s="15" t="s">
        <v>43</v>
      </c>
      <c r="B36" s="28">
        <v>59443</v>
      </c>
      <c r="C36" s="28">
        <v>2.25</v>
      </c>
      <c r="D36" s="27">
        <v>180</v>
      </c>
      <c r="E36" s="27">
        <v>360</v>
      </c>
      <c r="F36" s="27">
        <v>473</v>
      </c>
      <c r="G36" s="27">
        <v>563</v>
      </c>
      <c r="H36" s="27">
        <v>653</v>
      </c>
      <c r="I36" s="27">
        <v>40</v>
      </c>
      <c r="J36" s="27">
        <v>41</v>
      </c>
      <c r="K36" s="27">
        <v>46</v>
      </c>
      <c r="L36" s="27">
        <v>50</v>
      </c>
      <c r="M36" s="27">
        <v>53</v>
      </c>
    </row>
    <row r="37" spans="1:13" ht="18.75" x14ac:dyDescent="0.25">
      <c r="A37" s="15" t="s">
        <v>44</v>
      </c>
      <c r="B37" s="28">
        <v>20234</v>
      </c>
      <c r="C37" s="28">
        <v>0.77</v>
      </c>
      <c r="D37" s="27">
        <v>61</v>
      </c>
      <c r="E37" s="27">
        <v>123</v>
      </c>
      <c r="F37" s="27">
        <v>162</v>
      </c>
      <c r="G37" s="27">
        <v>193</v>
      </c>
      <c r="H37" s="27">
        <v>223</v>
      </c>
      <c r="I37" s="27">
        <v>40</v>
      </c>
      <c r="J37" s="27">
        <v>41</v>
      </c>
      <c r="K37" s="27">
        <v>46</v>
      </c>
      <c r="L37" s="27">
        <v>50</v>
      </c>
      <c r="M37" s="27">
        <v>53</v>
      </c>
    </row>
    <row r="38" spans="1:13" ht="18.75" x14ac:dyDescent="0.25">
      <c r="A38" s="15" t="s">
        <v>45</v>
      </c>
      <c r="B38" s="28">
        <v>13331</v>
      </c>
      <c r="C38" s="28">
        <v>0.51</v>
      </c>
      <c r="D38" s="27">
        <v>41</v>
      </c>
      <c r="E38" s="27">
        <v>82</v>
      </c>
      <c r="F38" s="27">
        <v>107</v>
      </c>
      <c r="G38" s="27">
        <v>128</v>
      </c>
      <c r="H38" s="27">
        <v>148</v>
      </c>
      <c r="I38" s="27">
        <v>30</v>
      </c>
      <c r="J38" s="27">
        <v>31</v>
      </c>
      <c r="K38" s="27">
        <v>35</v>
      </c>
      <c r="L38" s="27">
        <v>37</v>
      </c>
      <c r="M38" s="27">
        <v>40</v>
      </c>
    </row>
    <row r="39" spans="1:13" ht="18.75" x14ac:dyDescent="0.25">
      <c r="A39" s="15" t="s">
        <v>46</v>
      </c>
      <c r="B39" s="28">
        <v>12292</v>
      </c>
      <c r="C39" s="28">
        <v>0.47</v>
      </c>
      <c r="D39" s="27">
        <v>37</v>
      </c>
      <c r="E39" s="27">
        <v>75</v>
      </c>
      <c r="F39" s="27">
        <v>99</v>
      </c>
      <c r="G39" s="27">
        <v>117</v>
      </c>
      <c r="H39" s="27">
        <v>136</v>
      </c>
      <c r="I39" s="27">
        <v>40</v>
      </c>
      <c r="J39" s="27">
        <v>41</v>
      </c>
      <c r="K39" s="27">
        <v>46</v>
      </c>
      <c r="L39" s="27">
        <v>50</v>
      </c>
      <c r="M39" s="27">
        <v>53</v>
      </c>
    </row>
    <row r="40" spans="1:13" ht="18.75" x14ac:dyDescent="0.25">
      <c r="A40" s="15" t="s">
        <v>47</v>
      </c>
      <c r="B40" s="28">
        <v>12727</v>
      </c>
      <c r="C40" s="28">
        <v>0.47</v>
      </c>
      <c r="D40" s="27">
        <v>37</v>
      </c>
      <c r="E40" s="27">
        <v>75</v>
      </c>
      <c r="F40" s="27">
        <v>99</v>
      </c>
      <c r="G40" s="27">
        <v>117</v>
      </c>
      <c r="H40" s="27">
        <v>136</v>
      </c>
      <c r="I40" s="27">
        <v>40</v>
      </c>
      <c r="J40" s="27">
        <v>41</v>
      </c>
      <c r="K40" s="27">
        <v>46</v>
      </c>
      <c r="L40" s="27">
        <v>50</v>
      </c>
      <c r="M40" s="27">
        <v>53</v>
      </c>
    </row>
    <row r="41" spans="1:13" ht="18.75" x14ac:dyDescent="0.25">
      <c r="A41" s="15" t="s">
        <v>48</v>
      </c>
      <c r="B41" s="28">
        <v>16294</v>
      </c>
      <c r="C41" s="28">
        <v>0.62</v>
      </c>
      <c r="D41" s="27">
        <v>50</v>
      </c>
      <c r="E41" s="27">
        <v>99</v>
      </c>
      <c r="F41" s="27">
        <v>130</v>
      </c>
      <c r="G41" s="27">
        <v>155</v>
      </c>
      <c r="H41" s="27">
        <v>180</v>
      </c>
      <c r="I41" s="27">
        <v>40</v>
      </c>
      <c r="J41" s="27">
        <v>41</v>
      </c>
      <c r="K41" s="27">
        <v>46</v>
      </c>
      <c r="L41" s="27">
        <v>50</v>
      </c>
      <c r="M41" s="27">
        <v>53</v>
      </c>
    </row>
  </sheetData>
  <mergeCells count="7">
    <mergeCell ref="A1:A3"/>
    <mergeCell ref="I1:M1"/>
    <mergeCell ref="I2:M2"/>
    <mergeCell ref="D2:H2"/>
    <mergeCell ref="D1:H1"/>
    <mergeCell ref="B1:B3"/>
    <mergeCell ref="C1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60" zoomScaleNormal="60" workbookViewId="0">
      <selection activeCell="P20" sqref="P20"/>
    </sheetView>
  </sheetViews>
  <sheetFormatPr defaultColWidth="9.140625" defaultRowHeight="18.75" x14ac:dyDescent="0.3"/>
  <cols>
    <col min="1" max="1" width="35.5703125" style="53" customWidth="1"/>
    <col min="2" max="8" width="9.28515625" style="53" bestFit="1" customWidth="1"/>
    <col min="9" max="9" width="10.5703125" style="53" bestFit="1" customWidth="1"/>
    <col min="10" max="11" width="9.28515625" style="53" bestFit="1" customWidth="1"/>
    <col min="12" max="12" width="10.5703125" style="53" bestFit="1" customWidth="1"/>
    <col min="13" max="13" width="9.28515625" style="53" bestFit="1" customWidth="1"/>
    <col min="14" max="22" width="9.140625" style="53"/>
    <col min="23" max="23" width="9.140625" style="53" hidden="1" customWidth="1"/>
    <col min="24" max="24" width="84" style="53" customWidth="1"/>
    <col min="25" max="16384" width="9.140625" style="53"/>
  </cols>
  <sheetData>
    <row r="1" spans="1:30" ht="23.25" customHeight="1" x14ac:dyDescent="0.3">
      <c r="A1" s="214"/>
      <c r="B1" s="219" t="s">
        <v>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X1" s="67" t="s">
        <v>61</v>
      </c>
      <c r="Y1" s="68"/>
      <c r="Z1" s="68"/>
      <c r="AA1" s="68"/>
      <c r="AB1" s="68"/>
      <c r="AC1" s="68"/>
      <c r="AD1" s="68"/>
    </row>
    <row r="2" spans="1:30" ht="79.5" customHeight="1" x14ac:dyDescent="0.3">
      <c r="A2" s="214"/>
      <c r="B2" s="213" t="s">
        <v>3</v>
      </c>
      <c r="C2" s="213"/>
      <c r="D2" s="213"/>
      <c r="E2" s="213"/>
      <c r="F2" s="213"/>
      <c r="G2" s="213"/>
      <c r="H2" s="213" t="s">
        <v>4</v>
      </c>
      <c r="I2" s="213"/>
      <c r="J2" s="213"/>
      <c r="K2" s="213"/>
      <c r="L2" s="213"/>
      <c r="M2" s="213"/>
      <c r="N2" s="216" t="s">
        <v>85</v>
      </c>
      <c r="O2" s="217"/>
      <c r="P2" s="217"/>
      <c r="Q2" s="217"/>
      <c r="R2" s="217"/>
      <c r="S2" s="218"/>
      <c r="X2" s="68"/>
      <c r="Y2" s="68"/>
      <c r="Z2" s="68"/>
      <c r="AA2" s="68"/>
      <c r="AB2" s="68"/>
      <c r="AC2" s="68"/>
      <c r="AD2" s="68"/>
    </row>
    <row r="3" spans="1:30" x14ac:dyDescent="0.3">
      <c r="A3" s="215"/>
      <c r="B3" s="54">
        <v>2019</v>
      </c>
      <c r="C3" s="54">
        <v>2020</v>
      </c>
      <c r="D3" s="54">
        <v>2021</v>
      </c>
      <c r="E3" s="54">
        <v>2022</v>
      </c>
      <c r="F3" s="54">
        <v>2023</v>
      </c>
      <c r="G3" s="54">
        <v>2024</v>
      </c>
      <c r="H3" s="54">
        <v>2019</v>
      </c>
      <c r="I3" s="54">
        <v>2020</v>
      </c>
      <c r="J3" s="54">
        <v>2021</v>
      </c>
      <c r="K3" s="54">
        <v>2022</v>
      </c>
      <c r="L3" s="54">
        <v>2023</v>
      </c>
      <c r="M3" s="54">
        <v>2024</v>
      </c>
      <c r="N3" s="54">
        <v>2019</v>
      </c>
      <c r="O3" s="54">
        <v>2020</v>
      </c>
      <c r="P3" s="54">
        <v>2021</v>
      </c>
      <c r="Q3" s="54">
        <v>2022</v>
      </c>
      <c r="R3" s="54">
        <v>2023</v>
      </c>
      <c r="S3" s="54">
        <v>2024</v>
      </c>
      <c r="X3" s="69" t="s">
        <v>62</v>
      </c>
      <c r="Y3" s="70">
        <v>2019</v>
      </c>
      <c r="Z3" s="70">
        <v>2020</v>
      </c>
      <c r="AA3" s="71">
        <v>2021</v>
      </c>
      <c r="AB3" s="71">
        <v>2022</v>
      </c>
      <c r="AC3" s="71">
        <v>2023</v>
      </c>
      <c r="AD3" s="71">
        <v>2024</v>
      </c>
    </row>
    <row r="4" spans="1:30" x14ac:dyDescent="0.3">
      <c r="A4" s="65" t="s">
        <v>10</v>
      </c>
      <c r="B4" s="22">
        <v>53</v>
      </c>
      <c r="C4" s="22">
        <v>72</v>
      </c>
      <c r="D4" s="66">
        <v>41</v>
      </c>
      <c r="E4" s="22">
        <v>40</v>
      </c>
      <c r="F4" s="22">
        <v>72</v>
      </c>
      <c r="G4" s="22">
        <v>41</v>
      </c>
      <c r="H4" s="30">
        <f>SUM(H6+H12+H14+H16+H26+H34+H35+H36+H38)</f>
        <v>71472</v>
      </c>
      <c r="I4" s="30">
        <v>144437</v>
      </c>
      <c r="J4" s="30">
        <v>88185</v>
      </c>
      <c r="K4" s="30">
        <v>81981</v>
      </c>
      <c r="L4" s="30">
        <v>144437</v>
      </c>
      <c r="M4" s="30">
        <v>88185</v>
      </c>
      <c r="N4" s="106">
        <v>59</v>
      </c>
      <c r="O4" s="106">
        <v>100</v>
      </c>
      <c r="P4" s="106">
        <v>151</v>
      </c>
      <c r="Q4" s="106">
        <v>151</v>
      </c>
      <c r="R4" s="106">
        <v>151</v>
      </c>
      <c r="S4" s="106">
        <v>151</v>
      </c>
      <c r="X4" s="103" t="s">
        <v>63</v>
      </c>
      <c r="Y4" s="104"/>
      <c r="Z4" s="104"/>
      <c r="AA4" s="104"/>
      <c r="AB4" s="104"/>
      <c r="AC4" s="104"/>
      <c r="AD4" s="104"/>
    </row>
    <row r="5" spans="1:30" x14ac:dyDescent="0.3">
      <c r="A5" s="8" t="s">
        <v>11</v>
      </c>
      <c r="B5" s="55" t="s">
        <v>12</v>
      </c>
      <c r="C5" s="56" t="s">
        <v>12</v>
      </c>
      <c r="D5" s="56" t="s">
        <v>12</v>
      </c>
      <c r="E5" s="56" t="s">
        <v>12</v>
      </c>
      <c r="F5" s="56" t="s">
        <v>12</v>
      </c>
      <c r="G5" s="57" t="s">
        <v>12</v>
      </c>
      <c r="H5" s="55" t="s">
        <v>12</v>
      </c>
      <c r="I5" s="57" t="s">
        <v>12</v>
      </c>
      <c r="J5" s="57" t="s">
        <v>12</v>
      </c>
      <c r="K5" s="57" t="s">
        <v>12</v>
      </c>
      <c r="L5" s="57" t="s">
        <v>12</v>
      </c>
      <c r="M5" s="105" t="s">
        <v>12</v>
      </c>
      <c r="N5" s="9">
        <v>5</v>
      </c>
      <c r="O5" s="9">
        <v>7</v>
      </c>
      <c r="P5" s="9">
        <v>10</v>
      </c>
      <c r="Q5" s="9">
        <v>10</v>
      </c>
      <c r="R5" s="9">
        <v>10</v>
      </c>
      <c r="S5" s="9">
        <v>10</v>
      </c>
      <c r="X5" s="70" t="s">
        <v>64</v>
      </c>
      <c r="Y5" s="72">
        <v>25875</v>
      </c>
      <c r="Z5" s="72">
        <v>81190</v>
      </c>
      <c r="AA5" s="72">
        <v>32223</v>
      </c>
      <c r="AB5" s="72">
        <v>25875</v>
      </c>
      <c r="AC5" s="72">
        <v>81190</v>
      </c>
      <c r="AD5" s="72">
        <v>32223</v>
      </c>
    </row>
    <row r="6" spans="1:30" x14ac:dyDescent="0.3">
      <c r="A6" s="8" t="s">
        <v>13</v>
      </c>
      <c r="B6" s="58">
        <v>25</v>
      </c>
      <c r="C6" s="57">
        <v>25</v>
      </c>
      <c r="D6" s="59">
        <v>25</v>
      </c>
      <c r="E6" s="59">
        <v>25</v>
      </c>
      <c r="F6" s="59">
        <v>25</v>
      </c>
      <c r="G6" s="60">
        <v>25</v>
      </c>
      <c r="H6" s="57">
        <v>33000</v>
      </c>
      <c r="I6" s="57">
        <v>52500</v>
      </c>
      <c r="J6" s="61">
        <v>52500</v>
      </c>
      <c r="K6" s="61">
        <v>52500</v>
      </c>
      <c r="L6" s="61">
        <v>52500</v>
      </c>
      <c r="M6" s="105">
        <v>52500</v>
      </c>
      <c r="N6" s="9">
        <v>5</v>
      </c>
      <c r="O6" s="9">
        <v>7</v>
      </c>
      <c r="P6" s="9">
        <v>10</v>
      </c>
      <c r="Q6" s="9">
        <v>10</v>
      </c>
      <c r="R6" s="9">
        <v>10</v>
      </c>
      <c r="S6" s="9">
        <v>10</v>
      </c>
      <c r="X6" s="70" t="s">
        <v>65</v>
      </c>
      <c r="Y6" s="72">
        <f t="shared" ref="Y6:AD7" si="0">Y5</f>
        <v>25875</v>
      </c>
      <c r="Z6" s="72">
        <f t="shared" si="0"/>
        <v>81190</v>
      </c>
      <c r="AA6" s="72">
        <f t="shared" si="0"/>
        <v>32223</v>
      </c>
      <c r="AB6" s="72">
        <f t="shared" si="0"/>
        <v>25875</v>
      </c>
      <c r="AC6" s="72">
        <f t="shared" si="0"/>
        <v>81190</v>
      </c>
      <c r="AD6" s="72">
        <f t="shared" si="0"/>
        <v>32223</v>
      </c>
    </row>
    <row r="7" spans="1:30" x14ac:dyDescent="0.3">
      <c r="A7" s="8" t="s">
        <v>14</v>
      </c>
      <c r="B7" s="58" t="s">
        <v>12</v>
      </c>
      <c r="C7" s="57" t="s">
        <v>12</v>
      </c>
      <c r="D7" s="57" t="s">
        <v>12</v>
      </c>
      <c r="E7" s="57" t="s">
        <v>12</v>
      </c>
      <c r="F7" s="57" t="s">
        <v>12</v>
      </c>
      <c r="G7" s="60" t="s">
        <v>12</v>
      </c>
      <c r="H7" s="57" t="s">
        <v>12</v>
      </c>
      <c r="I7" s="57" t="s">
        <v>12</v>
      </c>
      <c r="J7" s="57" t="s">
        <v>12</v>
      </c>
      <c r="K7" s="57" t="s">
        <v>12</v>
      </c>
      <c r="L7" s="57" t="s">
        <v>12</v>
      </c>
      <c r="M7" s="105" t="s">
        <v>12</v>
      </c>
      <c r="N7" s="9">
        <v>5</v>
      </c>
      <c r="O7" s="9">
        <v>7</v>
      </c>
      <c r="P7" s="9">
        <v>10</v>
      </c>
      <c r="Q7" s="9">
        <v>10</v>
      </c>
      <c r="R7" s="9">
        <v>10</v>
      </c>
      <c r="S7" s="9">
        <v>10</v>
      </c>
      <c r="X7" s="73" t="s">
        <v>66</v>
      </c>
      <c r="Y7" s="74">
        <f>Y6</f>
        <v>25875</v>
      </c>
      <c r="Z7" s="74">
        <f>Z6</f>
        <v>81190</v>
      </c>
      <c r="AA7" s="74">
        <f>AA6</f>
        <v>32223</v>
      </c>
      <c r="AB7" s="74">
        <f t="shared" si="0"/>
        <v>25875</v>
      </c>
      <c r="AC7" s="74">
        <f t="shared" si="0"/>
        <v>81190</v>
      </c>
      <c r="AD7" s="74">
        <f t="shared" si="0"/>
        <v>32223</v>
      </c>
    </row>
    <row r="8" spans="1:30" ht="19.5" thickBot="1" x14ac:dyDescent="0.35">
      <c r="A8" s="8" t="s">
        <v>15</v>
      </c>
      <c r="B8" s="58" t="s">
        <v>12</v>
      </c>
      <c r="C8" s="57" t="s">
        <v>12</v>
      </c>
      <c r="D8" s="57" t="s">
        <v>12</v>
      </c>
      <c r="E8" s="57" t="s">
        <v>12</v>
      </c>
      <c r="F8" s="57" t="s">
        <v>12</v>
      </c>
      <c r="G8" s="60" t="s">
        <v>12</v>
      </c>
      <c r="H8" s="57" t="s">
        <v>12</v>
      </c>
      <c r="I8" s="57" t="s">
        <v>12</v>
      </c>
      <c r="J8" s="57" t="s">
        <v>12</v>
      </c>
      <c r="K8" s="57" t="s">
        <v>12</v>
      </c>
      <c r="L8" s="57" t="s">
        <v>12</v>
      </c>
      <c r="M8" s="105" t="s">
        <v>12</v>
      </c>
      <c r="N8" s="9">
        <v>5</v>
      </c>
      <c r="O8" s="9">
        <v>7</v>
      </c>
      <c r="P8" s="9">
        <v>10</v>
      </c>
      <c r="Q8" s="9">
        <v>10</v>
      </c>
      <c r="R8" s="9">
        <v>10</v>
      </c>
      <c r="S8" s="9">
        <v>10</v>
      </c>
      <c r="X8" s="73" t="s">
        <v>67</v>
      </c>
      <c r="Y8" s="74">
        <f>Y7/1400</f>
        <v>18.482142857142858</v>
      </c>
      <c r="Z8" s="74">
        <f>Z7/2100</f>
        <v>38.661904761904765</v>
      </c>
      <c r="AA8" s="74">
        <f t="shared" ref="AA8:AD8" si="1">AA7/2100</f>
        <v>15.344285714285714</v>
      </c>
      <c r="AB8" s="74">
        <f t="shared" si="1"/>
        <v>12.321428571428571</v>
      </c>
      <c r="AC8" s="74">
        <f t="shared" si="1"/>
        <v>38.661904761904765</v>
      </c>
      <c r="AD8" s="74">
        <f t="shared" si="1"/>
        <v>15.344285714285714</v>
      </c>
    </row>
    <row r="9" spans="1:30" ht="19.5" thickBot="1" x14ac:dyDescent="0.35">
      <c r="A9" s="8" t="s">
        <v>16</v>
      </c>
      <c r="B9" s="58" t="s">
        <v>12</v>
      </c>
      <c r="C9" s="57" t="s">
        <v>12</v>
      </c>
      <c r="D9" s="57" t="s">
        <v>12</v>
      </c>
      <c r="E9" s="57" t="s">
        <v>12</v>
      </c>
      <c r="F9" s="57" t="s">
        <v>12</v>
      </c>
      <c r="G9" s="60" t="s">
        <v>12</v>
      </c>
      <c r="H9" s="57" t="s">
        <v>12</v>
      </c>
      <c r="I9" s="57" t="s">
        <v>12</v>
      </c>
      <c r="J9" s="57" t="s">
        <v>12</v>
      </c>
      <c r="K9" s="57" t="s">
        <v>12</v>
      </c>
      <c r="L9" s="57" t="s">
        <v>12</v>
      </c>
      <c r="M9" s="105" t="s">
        <v>12</v>
      </c>
      <c r="N9" s="9">
        <v>2</v>
      </c>
      <c r="O9" s="9">
        <v>3</v>
      </c>
      <c r="P9" s="9">
        <v>5</v>
      </c>
      <c r="Q9" s="9">
        <v>5</v>
      </c>
      <c r="R9" s="9">
        <v>5</v>
      </c>
      <c r="S9" s="9">
        <v>5</v>
      </c>
      <c r="X9" s="75" t="s">
        <v>68</v>
      </c>
      <c r="Y9" s="76">
        <v>2019</v>
      </c>
      <c r="Z9" s="77">
        <v>2020</v>
      </c>
      <c r="AA9" s="78">
        <v>2021</v>
      </c>
      <c r="AB9" s="78">
        <v>2022</v>
      </c>
      <c r="AC9" s="78">
        <v>2023</v>
      </c>
      <c r="AD9" s="78">
        <v>2024</v>
      </c>
    </row>
    <row r="10" spans="1:30" x14ac:dyDescent="0.3">
      <c r="A10" s="8" t="s">
        <v>17</v>
      </c>
      <c r="B10" s="58" t="s">
        <v>12</v>
      </c>
      <c r="C10" s="57" t="s">
        <v>12</v>
      </c>
      <c r="D10" s="57" t="s">
        <v>12</v>
      </c>
      <c r="E10" s="57" t="s">
        <v>12</v>
      </c>
      <c r="F10" s="57" t="s">
        <v>12</v>
      </c>
      <c r="G10" s="60" t="s">
        <v>12</v>
      </c>
      <c r="H10" s="57" t="s">
        <v>12</v>
      </c>
      <c r="I10" s="57" t="s">
        <v>12</v>
      </c>
      <c r="J10" s="57" t="s">
        <v>12</v>
      </c>
      <c r="K10" s="57" t="s">
        <v>12</v>
      </c>
      <c r="L10" s="57" t="s">
        <v>12</v>
      </c>
      <c r="M10" s="105" t="s">
        <v>12</v>
      </c>
      <c r="N10" s="9">
        <v>2</v>
      </c>
      <c r="O10" s="9">
        <v>3</v>
      </c>
      <c r="P10" s="9">
        <v>5</v>
      </c>
      <c r="Q10" s="9">
        <v>5</v>
      </c>
      <c r="R10" s="9">
        <v>5</v>
      </c>
      <c r="S10" s="9">
        <v>5</v>
      </c>
      <c r="X10" s="79" t="s">
        <v>69</v>
      </c>
      <c r="Y10" s="80"/>
      <c r="Z10" s="81"/>
      <c r="AA10" s="82"/>
      <c r="AB10" s="82"/>
      <c r="AC10" s="82"/>
      <c r="AD10" s="82"/>
    </row>
    <row r="11" spans="1:30" x14ac:dyDescent="0.3">
      <c r="A11" s="8" t="s">
        <v>18</v>
      </c>
      <c r="B11" s="58" t="s">
        <v>12</v>
      </c>
      <c r="C11" s="57" t="s">
        <v>12</v>
      </c>
      <c r="D11" s="57" t="s">
        <v>12</v>
      </c>
      <c r="E11" s="57" t="s">
        <v>12</v>
      </c>
      <c r="F11" s="57" t="s">
        <v>12</v>
      </c>
      <c r="G11" s="60" t="s">
        <v>12</v>
      </c>
      <c r="H11" s="57" t="s">
        <v>12</v>
      </c>
      <c r="I11" s="57" t="s">
        <v>12</v>
      </c>
      <c r="J11" s="57" t="s">
        <v>12</v>
      </c>
      <c r="K11" s="57" t="s">
        <v>12</v>
      </c>
      <c r="L11" s="57" t="s">
        <v>12</v>
      </c>
      <c r="M11" s="105" t="s">
        <v>12</v>
      </c>
      <c r="N11" s="9">
        <v>2</v>
      </c>
      <c r="O11" s="9">
        <v>3</v>
      </c>
      <c r="P11" s="9">
        <v>5</v>
      </c>
      <c r="Q11" s="9">
        <v>5</v>
      </c>
      <c r="R11" s="9">
        <v>5</v>
      </c>
      <c r="S11" s="9">
        <v>5</v>
      </c>
      <c r="X11" s="83" t="s">
        <v>70</v>
      </c>
      <c r="Y11" s="84">
        <v>25</v>
      </c>
      <c r="Z11" s="85">
        <v>25</v>
      </c>
      <c r="AA11" s="86">
        <v>25</v>
      </c>
      <c r="AB11" s="86">
        <v>25</v>
      </c>
      <c r="AC11" s="86">
        <v>25</v>
      </c>
      <c r="AD11" s="86">
        <v>25</v>
      </c>
    </row>
    <row r="12" spans="1:30" x14ac:dyDescent="0.3">
      <c r="A12" s="8" t="s">
        <v>19</v>
      </c>
      <c r="B12" s="58">
        <v>4</v>
      </c>
      <c r="C12" s="57">
        <v>6</v>
      </c>
      <c r="D12" s="59">
        <v>2</v>
      </c>
      <c r="E12" s="59">
        <v>2</v>
      </c>
      <c r="F12" s="59">
        <v>6</v>
      </c>
      <c r="G12" s="60">
        <v>2</v>
      </c>
      <c r="H12" s="57">
        <v>5096</v>
      </c>
      <c r="I12" s="57">
        <v>11599</v>
      </c>
      <c r="J12" s="61">
        <v>4603</v>
      </c>
      <c r="K12" s="61">
        <v>3696</v>
      </c>
      <c r="L12" s="61">
        <v>11599</v>
      </c>
      <c r="M12" s="105">
        <v>4603</v>
      </c>
      <c r="N12" s="9">
        <v>2</v>
      </c>
      <c r="O12" s="9">
        <v>3</v>
      </c>
      <c r="P12" s="9">
        <v>5</v>
      </c>
      <c r="Q12" s="9">
        <v>5</v>
      </c>
      <c r="R12" s="9">
        <v>5</v>
      </c>
      <c r="S12" s="9">
        <v>5</v>
      </c>
      <c r="X12" s="83" t="s">
        <v>71</v>
      </c>
      <c r="Y12" s="84">
        <f>Y11*2100</f>
        <v>52500</v>
      </c>
      <c r="Z12" s="85">
        <f>Z11*2100</f>
        <v>52500</v>
      </c>
      <c r="AA12" s="86">
        <f t="shared" ref="AA12:AD12" si="2">AA11*2100</f>
        <v>52500</v>
      </c>
      <c r="AB12" s="86">
        <f t="shared" si="2"/>
        <v>52500</v>
      </c>
      <c r="AC12" s="86">
        <f t="shared" si="2"/>
        <v>52500</v>
      </c>
      <c r="AD12" s="86">
        <f t="shared" si="2"/>
        <v>52500</v>
      </c>
    </row>
    <row r="13" spans="1:30" x14ac:dyDescent="0.3">
      <c r="A13" s="8" t="s">
        <v>20</v>
      </c>
      <c r="B13" s="58" t="s">
        <v>12</v>
      </c>
      <c r="C13" s="57" t="s">
        <v>12</v>
      </c>
      <c r="D13" s="58" t="s">
        <v>12</v>
      </c>
      <c r="E13" s="58" t="s">
        <v>12</v>
      </c>
      <c r="F13" s="58" t="s">
        <v>12</v>
      </c>
      <c r="G13" s="60" t="s">
        <v>12</v>
      </c>
      <c r="H13" s="57" t="s">
        <v>12</v>
      </c>
      <c r="I13" s="57" t="s">
        <v>12</v>
      </c>
      <c r="J13" s="57" t="s">
        <v>12</v>
      </c>
      <c r="K13" s="57" t="s">
        <v>12</v>
      </c>
      <c r="L13" s="57" t="s">
        <v>12</v>
      </c>
      <c r="M13" s="105" t="s">
        <v>12</v>
      </c>
      <c r="N13" s="9">
        <v>2</v>
      </c>
      <c r="O13" s="9">
        <v>3</v>
      </c>
      <c r="P13" s="9">
        <v>5</v>
      </c>
      <c r="Q13" s="9">
        <v>5</v>
      </c>
      <c r="R13" s="9">
        <v>5</v>
      </c>
      <c r="S13" s="9">
        <v>5</v>
      </c>
      <c r="X13" s="79" t="s">
        <v>72</v>
      </c>
      <c r="Y13" s="87"/>
      <c r="Z13" s="88"/>
      <c r="AA13" s="89"/>
      <c r="AB13" s="89"/>
      <c r="AC13" s="89"/>
      <c r="AD13" s="89"/>
    </row>
    <row r="14" spans="1:30" x14ac:dyDescent="0.3">
      <c r="A14" s="8" t="s">
        <v>21</v>
      </c>
      <c r="B14" s="58">
        <v>4</v>
      </c>
      <c r="C14" s="57">
        <v>6</v>
      </c>
      <c r="D14" s="59">
        <v>2</v>
      </c>
      <c r="E14" s="59">
        <v>2</v>
      </c>
      <c r="F14" s="59">
        <v>6</v>
      </c>
      <c r="G14" s="60">
        <v>2</v>
      </c>
      <c r="H14" s="57">
        <v>8400</v>
      </c>
      <c r="I14" s="57">
        <v>12600</v>
      </c>
      <c r="J14" s="61">
        <v>4200</v>
      </c>
      <c r="K14" s="61">
        <v>4200</v>
      </c>
      <c r="L14" s="61">
        <v>12600</v>
      </c>
      <c r="M14" s="105">
        <v>4200</v>
      </c>
      <c r="N14" s="9">
        <v>2</v>
      </c>
      <c r="O14" s="9">
        <v>3</v>
      </c>
      <c r="P14" s="9">
        <v>5</v>
      </c>
      <c r="Q14" s="9">
        <v>5</v>
      </c>
      <c r="R14" s="9">
        <v>5</v>
      </c>
      <c r="S14" s="9">
        <v>5</v>
      </c>
      <c r="X14" s="83" t="s">
        <v>70</v>
      </c>
      <c r="Y14" s="84">
        <v>4</v>
      </c>
      <c r="Z14" s="85">
        <v>6</v>
      </c>
      <c r="AA14" s="86">
        <v>2</v>
      </c>
      <c r="AB14" s="86">
        <v>2</v>
      </c>
      <c r="AC14" s="86">
        <v>6</v>
      </c>
      <c r="AD14" s="86">
        <v>2</v>
      </c>
    </row>
    <row r="15" spans="1:30" x14ac:dyDescent="0.3">
      <c r="A15" s="8" t="s">
        <v>22</v>
      </c>
      <c r="B15" s="58" t="s">
        <v>12</v>
      </c>
      <c r="C15" s="57" t="s">
        <v>12</v>
      </c>
      <c r="D15" s="62"/>
      <c r="E15" s="57"/>
      <c r="F15" s="57"/>
      <c r="G15" s="60" t="s">
        <v>12</v>
      </c>
      <c r="H15" s="57" t="s">
        <v>12</v>
      </c>
      <c r="I15" s="57" t="s">
        <v>12</v>
      </c>
      <c r="J15" s="57" t="s">
        <v>12</v>
      </c>
      <c r="K15" s="57" t="s">
        <v>12</v>
      </c>
      <c r="L15" s="57" t="s">
        <v>12</v>
      </c>
      <c r="M15" s="105" t="s">
        <v>12</v>
      </c>
      <c r="N15" s="59">
        <v>1</v>
      </c>
      <c r="O15" s="59">
        <v>2</v>
      </c>
      <c r="P15" s="59">
        <v>3</v>
      </c>
      <c r="Q15" s="59">
        <v>3</v>
      </c>
      <c r="R15" s="59">
        <v>3</v>
      </c>
      <c r="S15" s="59">
        <v>3</v>
      </c>
      <c r="X15" s="83" t="s">
        <v>71</v>
      </c>
      <c r="Y15" s="84">
        <f>2100*Y14</f>
        <v>8400</v>
      </c>
      <c r="Z15" s="90">
        <f t="shared" ref="Z15:AD15" si="3">2100*Z14</f>
        <v>12600</v>
      </c>
      <c r="AA15" s="91">
        <f t="shared" si="3"/>
        <v>4200</v>
      </c>
      <c r="AB15" s="91">
        <f t="shared" si="3"/>
        <v>4200</v>
      </c>
      <c r="AC15" s="91">
        <f t="shared" si="3"/>
        <v>12600</v>
      </c>
      <c r="AD15" s="91">
        <f t="shared" si="3"/>
        <v>4200</v>
      </c>
    </row>
    <row r="16" spans="1:30" x14ac:dyDescent="0.3">
      <c r="A16" s="8" t="s">
        <v>23</v>
      </c>
      <c r="B16" s="63">
        <v>3</v>
      </c>
      <c r="C16" s="57">
        <v>6</v>
      </c>
      <c r="D16" s="59">
        <v>2</v>
      </c>
      <c r="E16" s="59">
        <v>2</v>
      </c>
      <c r="F16" s="59">
        <v>6</v>
      </c>
      <c r="G16" s="60">
        <v>2</v>
      </c>
      <c r="H16" s="57">
        <v>3696</v>
      </c>
      <c r="I16" s="57">
        <v>11599</v>
      </c>
      <c r="J16" s="61">
        <v>4603</v>
      </c>
      <c r="K16" s="61">
        <v>3696</v>
      </c>
      <c r="L16" s="61">
        <v>11599</v>
      </c>
      <c r="M16" s="105">
        <v>4603</v>
      </c>
      <c r="N16" s="59">
        <v>1</v>
      </c>
      <c r="O16" s="59">
        <v>2</v>
      </c>
      <c r="P16" s="59">
        <v>3</v>
      </c>
      <c r="Q16" s="59">
        <v>3</v>
      </c>
      <c r="R16" s="59">
        <v>3</v>
      </c>
      <c r="S16" s="59">
        <v>3</v>
      </c>
      <c r="X16" s="79" t="s">
        <v>73</v>
      </c>
      <c r="Y16" s="92"/>
      <c r="Z16" s="93"/>
      <c r="AA16" s="94"/>
      <c r="AB16" s="94"/>
      <c r="AC16" s="94"/>
      <c r="AD16" s="94"/>
    </row>
    <row r="17" spans="1:30" x14ac:dyDescent="0.3">
      <c r="A17" s="8" t="s">
        <v>24</v>
      </c>
      <c r="B17" s="63" t="s">
        <v>12</v>
      </c>
      <c r="C17" s="57" t="s">
        <v>12</v>
      </c>
      <c r="D17" s="63" t="s">
        <v>12</v>
      </c>
      <c r="E17" s="63" t="s">
        <v>12</v>
      </c>
      <c r="F17" s="63" t="s">
        <v>12</v>
      </c>
      <c r="G17" s="64" t="s">
        <v>12</v>
      </c>
      <c r="H17" s="57" t="s">
        <v>12</v>
      </c>
      <c r="I17" s="57" t="s">
        <v>12</v>
      </c>
      <c r="J17" s="57" t="s">
        <v>12</v>
      </c>
      <c r="K17" s="57" t="s">
        <v>12</v>
      </c>
      <c r="L17" s="57" t="s">
        <v>12</v>
      </c>
      <c r="M17" s="105" t="s">
        <v>12</v>
      </c>
      <c r="N17" s="59">
        <v>1</v>
      </c>
      <c r="O17" s="59">
        <v>2</v>
      </c>
      <c r="P17" s="59">
        <v>3</v>
      </c>
      <c r="Q17" s="59">
        <v>3</v>
      </c>
      <c r="R17" s="59">
        <v>3</v>
      </c>
      <c r="S17" s="59">
        <v>3</v>
      </c>
      <c r="X17" s="83" t="s">
        <v>70</v>
      </c>
      <c r="Y17" s="84">
        <f>Y8/7</f>
        <v>2.6403061224489797</v>
      </c>
      <c r="Z17" s="85">
        <f t="shared" ref="Z17:AD17" si="4">Z8/7</f>
        <v>5.5231292517006807</v>
      </c>
      <c r="AA17" s="86">
        <f t="shared" si="4"/>
        <v>2.1920408163265308</v>
      </c>
      <c r="AB17" s="86">
        <f t="shared" si="4"/>
        <v>1.760204081632653</v>
      </c>
      <c r="AC17" s="86">
        <f t="shared" si="4"/>
        <v>5.5231292517006807</v>
      </c>
      <c r="AD17" s="86">
        <f t="shared" si="4"/>
        <v>2.1920408163265308</v>
      </c>
    </row>
    <row r="18" spans="1:30" x14ac:dyDescent="0.3">
      <c r="A18" s="8" t="s">
        <v>25</v>
      </c>
      <c r="B18" s="63" t="s">
        <v>12</v>
      </c>
      <c r="C18" s="57" t="s">
        <v>12</v>
      </c>
      <c r="D18" s="63" t="s">
        <v>12</v>
      </c>
      <c r="E18" s="63" t="s">
        <v>12</v>
      </c>
      <c r="F18" s="63" t="s">
        <v>12</v>
      </c>
      <c r="G18" s="64" t="s">
        <v>12</v>
      </c>
      <c r="H18" s="57" t="s">
        <v>12</v>
      </c>
      <c r="I18" s="57" t="s">
        <v>12</v>
      </c>
      <c r="J18" s="57" t="s">
        <v>12</v>
      </c>
      <c r="K18" s="57" t="s">
        <v>12</v>
      </c>
      <c r="L18" s="57" t="s">
        <v>12</v>
      </c>
      <c r="M18" s="105" t="s">
        <v>12</v>
      </c>
      <c r="N18" s="59">
        <v>1</v>
      </c>
      <c r="O18" s="59">
        <v>2</v>
      </c>
      <c r="P18" s="59">
        <v>3</v>
      </c>
      <c r="Q18" s="59">
        <v>3</v>
      </c>
      <c r="R18" s="59">
        <v>3</v>
      </c>
      <c r="S18" s="59">
        <v>3</v>
      </c>
      <c r="X18" s="83" t="s">
        <v>71</v>
      </c>
      <c r="Y18" s="84">
        <f>Y17*1400</f>
        <v>3696.4285714285716</v>
      </c>
      <c r="Z18" s="85">
        <f>Z17*2100</f>
        <v>11598.571428571429</v>
      </c>
      <c r="AA18" s="86">
        <f t="shared" ref="AA18:AD18" si="5">AA17*2100</f>
        <v>4603.2857142857147</v>
      </c>
      <c r="AB18" s="86">
        <f t="shared" si="5"/>
        <v>3696.4285714285711</v>
      </c>
      <c r="AC18" s="86">
        <f t="shared" si="5"/>
        <v>11598.571428571429</v>
      </c>
      <c r="AD18" s="86">
        <f t="shared" si="5"/>
        <v>4603.2857142857147</v>
      </c>
    </row>
    <row r="19" spans="1:30" x14ac:dyDescent="0.3">
      <c r="A19" s="8" t="s">
        <v>26</v>
      </c>
      <c r="B19" s="63" t="s">
        <v>12</v>
      </c>
      <c r="C19" s="57" t="s">
        <v>12</v>
      </c>
      <c r="D19" s="63" t="s">
        <v>12</v>
      </c>
      <c r="E19" s="63" t="s">
        <v>12</v>
      </c>
      <c r="F19" s="63" t="s">
        <v>12</v>
      </c>
      <c r="G19" s="64" t="s">
        <v>12</v>
      </c>
      <c r="H19" s="57" t="s">
        <v>12</v>
      </c>
      <c r="I19" s="57" t="s">
        <v>12</v>
      </c>
      <c r="J19" s="57" t="s">
        <v>12</v>
      </c>
      <c r="K19" s="57" t="s">
        <v>12</v>
      </c>
      <c r="L19" s="57" t="s">
        <v>12</v>
      </c>
      <c r="M19" s="105" t="s">
        <v>12</v>
      </c>
      <c r="N19" s="59">
        <v>1</v>
      </c>
      <c r="O19" s="59">
        <v>2</v>
      </c>
      <c r="P19" s="59">
        <v>3</v>
      </c>
      <c r="Q19" s="59">
        <v>3</v>
      </c>
      <c r="R19" s="59">
        <v>3</v>
      </c>
      <c r="S19" s="59">
        <v>3</v>
      </c>
      <c r="X19" s="95" t="s">
        <v>74</v>
      </c>
      <c r="Y19" s="96"/>
      <c r="Z19" s="97"/>
      <c r="AA19" s="98"/>
      <c r="AB19" s="98"/>
      <c r="AC19" s="98"/>
      <c r="AD19" s="98"/>
    </row>
    <row r="20" spans="1:30" x14ac:dyDescent="0.3">
      <c r="A20" s="8" t="s">
        <v>27</v>
      </c>
      <c r="B20" s="63" t="s">
        <v>12</v>
      </c>
      <c r="C20" s="57" t="s">
        <v>12</v>
      </c>
      <c r="D20" s="63" t="s">
        <v>12</v>
      </c>
      <c r="E20" s="63" t="s">
        <v>12</v>
      </c>
      <c r="F20" s="63" t="s">
        <v>12</v>
      </c>
      <c r="G20" s="64" t="s">
        <v>12</v>
      </c>
      <c r="H20" s="57" t="s">
        <v>12</v>
      </c>
      <c r="I20" s="57" t="s">
        <v>12</v>
      </c>
      <c r="J20" s="57" t="s">
        <v>12</v>
      </c>
      <c r="K20" s="57" t="s">
        <v>12</v>
      </c>
      <c r="L20" s="57" t="s">
        <v>12</v>
      </c>
      <c r="M20" s="105" t="s">
        <v>12</v>
      </c>
      <c r="N20" s="59">
        <v>1</v>
      </c>
      <c r="O20" s="59">
        <v>2</v>
      </c>
      <c r="P20" s="59">
        <v>3</v>
      </c>
      <c r="Q20" s="59">
        <v>3</v>
      </c>
      <c r="R20" s="59">
        <v>3</v>
      </c>
      <c r="S20" s="59">
        <v>3</v>
      </c>
      <c r="X20" s="83" t="s">
        <v>75</v>
      </c>
      <c r="Y20" s="84">
        <f>Y8/7+1</f>
        <v>3.6403061224489797</v>
      </c>
      <c r="Z20" s="85">
        <f t="shared" ref="Z20:AD20" si="6">Z8/7</f>
        <v>5.5231292517006807</v>
      </c>
      <c r="AA20" s="86">
        <f t="shared" si="6"/>
        <v>2.1920408163265308</v>
      </c>
      <c r="AB20" s="86">
        <f t="shared" si="6"/>
        <v>1.760204081632653</v>
      </c>
      <c r="AC20" s="86">
        <f t="shared" si="6"/>
        <v>5.5231292517006807</v>
      </c>
      <c r="AD20" s="86">
        <f t="shared" si="6"/>
        <v>2.1920408163265308</v>
      </c>
    </row>
    <row r="21" spans="1:30" x14ac:dyDescent="0.3">
      <c r="A21" s="8" t="s">
        <v>28</v>
      </c>
      <c r="B21" s="63" t="s">
        <v>12</v>
      </c>
      <c r="C21" s="57" t="s">
        <v>12</v>
      </c>
      <c r="D21" s="63" t="s">
        <v>12</v>
      </c>
      <c r="E21" s="63" t="s">
        <v>12</v>
      </c>
      <c r="F21" s="63" t="s">
        <v>12</v>
      </c>
      <c r="G21" s="64" t="s">
        <v>12</v>
      </c>
      <c r="H21" s="57" t="s">
        <v>12</v>
      </c>
      <c r="I21" s="57" t="s">
        <v>12</v>
      </c>
      <c r="J21" s="57" t="s">
        <v>12</v>
      </c>
      <c r="K21" s="57" t="s">
        <v>12</v>
      </c>
      <c r="L21" s="57" t="s">
        <v>12</v>
      </c>
      <c r="M21" s="105" t="s">
        <v>12</v>
      </c>
      <c r="N21" s="59">
        <v>1</v>
      </c>
      <c r="O21" s="59">
        <v>2</v>
      </c>
      <c r="P21" s="59">
        <v>3</v>
      </c>
      <c r="Q21" s="59">
        <v>3</v>
      </c>
      <c r="R21" s="59">
        <v>3</v>
      </c>
      <c r="S21" s="59">
        <v>3</v>
      </c>
      <c r="X21" s="83" t="s">
        <v>71</v>
      </c>
      <c r="Y21" s="84">
        <f>Y20*1400</f>
        <v>5096.4285714285716</v>
      </c>
      <c r="Z21" s="85">
        <f>Z20*2100</f>
        <v>11598.571428571429</v>
      </c>
      <c r="AA21" s="86">
        <f t="shared" ref="AA21:AD21" si="7">AA20*2100</f>
        <v>4603.2857142857147</v>
      </c>
      <c r="AB21" s="86">
        <f t="shared" si="7"/>
        <v>3696.4285714285711</v>
      </c>
      <c r="AC21" s="86">
        <f t="shared" si="7"/>
        <v>11598.571428571429</v>
      </c>
      <c r="AD21" s="86">
        <f t="shared" si="7"/>
        <v>4603.2857142857147</v>
      </c>
    </row>
    <row r="22" spans="1:30" x14ac:dyDescent="0.3">
      <c r="A22" s="8" t="s">
        <v>29</v>
      </c>
      <c r="B22" s="63" t="s">
        <v>12</v>
      </c>
      <c r="C22" s="57" t="s">
        <v>12</v>
      </c>
      <c r="D22" s="63" t="s">
        <v>12</v>
      </c>
      <c r="E22" s="63" t="s">
        <v>12</v>
      </c>
      <c r="F22" s="63" t="s">
        <v>12</v>
      </c>
      <c r="G22" s="64" t="s">
        <v>12</v>
      </c>
      <c r="H22" s="57" t="s">
        <v>12</v>
      </c>
      <c r="I22" s="57" t="s">
        <v>12</v>
      </c>
      <c r="J22" s="57" t="s">
        <v>12</v>
      </c>
      <c r="K22" s="57" t="s">
        <v>12</v>
      </c>
      <c r="L22" s="57" t="s">
        <v>12</v>
      </c>
      <c r="M22" s="105" t="s">
        <v>12</v>
      </c>
      <c r="N22" s="59">
        <v>1</v>
      </c>
      <c r="O22" s="59">
        <v>2</v>
      </c>
      <c r="P22" s="59">
        <v>3</v>
      </c>
      <c r="Q22" s="59">
        <v>3</v>
      </c>
      <c r="R22" s="59">
        <v>3</v>
      </c>
      <c r="S22" s="59">
        <v>3</v>
      </c>
      <c r="X22" s="95" t="s">
        <v>76</v>
      </c>
      <c r="Y22" s="96"/>
      <c r="Z22" s="97"/>
      <c r="AA22" s="98"/>
      <c r="AB22" s="98"/>
      <c r="AC22" s="98"/>
      <c r="AD22" s="98"/>
    </row>
    <row r="23" spans="1:30" x14ac:dyDescent="0.3">
      <c r="A23" s="8" t="s">
        <v>30</v>
      </c>
      <c r="B23" s="63" t="s">
        <v>12</v>
      </c>
      <c r="C23" s="57" t="s">
        <v>12</v>
      </c>
      <c r="D23" s="63" t="s">
        <v>12</v>
      </c>
      <c r="E23" s="63" t="s">
        <v>12</v>
      </c>
      <c r="F23" s="63" t="s">
        <v>12</v>
      </c>
      <c r="G23" s="64" t="s">
        <v>12</v>
      </c>
      <c r="H23" s="57" t="s">
        <v>12</v>
      </c>
      <c r="I23" s="57" t="s">
        <v>12</v>
      </c>
      <c r="J23" s="57" t="s">
        <v>12</v>
      </c>
      <c r="K23" s="57" t="s">
        <v>12</v>
      </c>
      <c r="L23" s="57" t="s">
        <v>12</v>
      </c>
      <c r="M23" s="105" t="s">
        <v>12</v>
      </c>
      <c r="N23" s="59">
        <v>1</v>
      </c>
      <c r="O23" s="59">
        <v>2</v>
      </c>
      <c r="P23" s="59">
        <v>3</v>
      </c>
      <c r="Q23" s="59">
        <v>3</v>
      </c>
      <c r="R23" s="59">
        <v>3</v>
      </c>
      <c r="S23" s="59">
        <v>3</v>
      </c>
      <c r="X23" s="83" t="s">
        <v>75</v>
      </c>
      <c r="Y23" s="84">
        <f>Y8/7+1</f>
        <v>3.6403061224489797</v>
      </c>
      <c r="Z23" s="85">
        <f t="shared" ref="Z23:AD23" si="8">Z8/7</f>
        <v>5.5231292517006807</v>
      </c>
      <c r="AA23" s="86">
        <f t="shared" si="8"/>
        <v>2.1920408163265308</v>
      </c>
      <c r="AB23" s="86">
        <f t="shared" si="8"/>
        <v>1.760204081632653</v>
      </c>
      <c r="AC23" s="86">
        <f t="shared" si="8"/>
        <v>5.5231292517006807</v>
      </c>
      <c r="AD23" s="86">
        <f t="shared" si="8"/>
        <v>2.1920408163265308</v>
      </c>
    </row>
    <row r="24" spans="1:30" x14ac:dyDescent="0.3">
      <c r="A24" s="8" t="s">
        <v>31</v>
      </c>
      <c r="B24" s="63" t="s">
        <v>12</v>
      </c>
      <c r="C24" s="57" t="s">
        <v>12</v>
      </c>
      <c r="D24" s="63" t="s">
        <v>12</v>
      </c>
      <c r="E24" s="63" t="s">
        <v>12</v>
      </c>
      <c r="F24" s="63" t="s">
        <v>12</v>
      </c>
      <c r="G24" s="64" t="s">
        <v>12</v>
      </c>
      <c r="H24" s="57" t="s">
        <v>12</v>
      </c>
      <c r="I24" s="57" t="s">
        <v>12</v>
      </c>
      <c r="J24" s="57" t="s">
        <v>12</v>
      </c>
      <c r="K24" s="57" t="s">
        <v>12</v>
      </c>
      <c r="L24" s="57" t="s">
        <v>12</v>
      </c>
      <c r="M24" s="105" t="s">
        <v>12</v>
      </c>
      <c r="N24" s="59">
        <v>1</v>
      </c>
      <c r="O24" s="59">
        <v>2</v>
      </c>
      <c r="P24" s="59">
        <v>3</v>
      </c>
      <c r="Q24" s="59">
        <v>3</v>
      </c>
      <c r="R24" s="59">
        <v>3</v>
      </c>
      <c r="S24" s="59">
        <v>3</v>
      </c>
      <c r="X24" s="83" t="s">
        <v>71</v>
      </c>
      <c r="Y24" s="84">
        <f>Y23*1400</f>
        <v>5096.4285714285716</v>
      </c>
      <c r="Z24" s="85">
        <f>Z23*2100</f>
        <v>11598.571428571429</v>
      </c>
      <c r="AA24" s="86">
        <f t="shared" ref="AA24:AD24" si="9">AA23*2100</f>
        <v>4603.2857142857147</v>
      </c>
      <c r="AB24" s="86">
        <f t="shared" si="9"/>
        <v>3696.4285714285711</v>
      </c>
      <c r="AC24" s="86">
        <f t="shared" si="9"/>
        <v>11598.571428571429</v>
      </c>
      <c r="AD24" s="86">
        <f t="shared" si="9"/>
        <v>4603.2857142857147</v>
      </c>
    </row>
    <row r="25" spans="1:30" x14ac:dyDescent="0.3">
      <c r="A25" s="8" t="s">
        <v>32</v>
      </c>
      <c r="B25" s="63" t="s">
        <v>12</v>
      </c>
      <c r="C25" s="57" t="s">
        <v>12</v>
      </c>
      <c r="D25" s="63" t="s">
        <v>12</v>
      </c>
      <c r="E25" s="63" t="s">
        <v>12</v>
      </c>
      <c r="F25" s="63" t="s">
        <v>12</v>
      </c>
      <c r="G25" s="64" t="s">
        <v>12</v>
      </c>
      <c r="H25" s="57" t="s">
        <v>12</v>
      </c>
      <c r="I25" s="57" t="s">
        <v>12</v>
      </c>
      <c r="J25" s="57" t="s">
        <v>12</v>
      </c>
      <c r="K25" s="57" t="s">
        <v>12</v>
      </c>
      <c r="L25" s="57" t="s">
        <v>12</v>
      </c>
      <c r="M25" s="105" t="s">
        <v>12</v>
      </c>
      <c r="N25" s="59">
        <v>1</v>
      </c>
      <c r="O25" s="59">
        <v>2</v>
      </c>
      <c r="P25" s="59">
        <v>3</v>
      </c>
      <c r="Q25" s="59">
        <v>3</v>
      </c>
      <c r="R25" s="59">
        <v>3</v>
      </c>
      <c r="S25" s="59">
        <v>3</v>
      </c>
      <c r="X25" s="95" t="s">
        <v>77</v>
      </c>
      <c r="Y25" s="96"/>
      <c r="Z25" s="97"/>
      <c r="AA25" s="98"/>
      <c r="AB25" s="98"/>
      <c r="AC25" s="98"/>
      <c r="AD25" s="98"/>
    </row>
    <row r="26" spans="1:30" x14ac:dyDescent="0.3">
      <c r="A26" s="8" t="s">
        <v>33</v>
      </c>
      <c r="B26" s="63">
        <v>4</v>
      </c>
      <c r="C26" s="57">
        <v>6</v>
      </c>
      <c r="D26" s="59">
        <v>2</v>
      </c>
      <c r="E26" s="59">
        <v>2</v>
      </c>
      <c r="F26" s="59">
        <v>6</v>
      </c>
      <c r="G26" s="60">
        <v>2</v>
      </c>
      <c r="H26" s="57">
        <v>5096</v>
      </c>
      <c r="I26" s="57">
        <v>11599</v>
      </c>
      <c r="J26" s="61">
        <v>4603</v>
      </c>
      <c r="K26" s="61">
        <v>3696</v>
      </c>
      <c r="L26" s="61">
        <v>11599</v>
      </c>
      <c r="M26" s="105">
        <v>4603</v>
      </c>
      <c r="N26" s="59">
        <v>1</v>
      </c>
      <c r="O26" s="59">
        <v>2</v>
      </c>
      <c r="P26" s="59">
        <v>3</v>
      </c>
      <c r="Q26" s="59">
        <v>3</v>
      </c>
      <c r="R26" s="59">
        <v>3</v>
      </c>
      <c r="S26" s="59">
        <v>3</v>
      </c>
      <c r="X26" s="83" t="s">
        <v>78</v>
      </c>
      <c r="Y26" s="84">
        <f>Y8/7</f>
        <v>2.6403061224489797</v>
      </c>
      <c r="Z26" s="85">
        <f t="shared" ref="Z26:AD26" si="10">Z8/7</f>
        <v>5.5231292517006807</v>
      </c>
      <c r="AA26" s="86">
        <f t="shared" si="10"/>
        <v>2.1920408163265308</v>
      </c>
      <c r="AB26" s="86">
        <f t="shared" si="10"/>
        <v>1.760204081632653</v>
      </c>
      <c r="AC26" s="86">
        <f t="shared" si="10"/>
        <v>5.5231292517006807</v>
      </c>
      <c r="AD26" s="86">
        <f t="shared" si="10"/>
        <v>2.1920408163265308</v>
      </c>
    </row>
    <row r="27" spans="1:30" x14ac:dyDescent="0.3">
      <c r="A27" s="8" t="s">
        <v>34</v>
      </c>
      <c r="B27" s="63" t="s">
        <v>12</v>
      </c>
      <c r="C27" s="57" t="s">
        <v>12</v>
      </c>
      <c r="D27" s="57" t="s">
        <v>12</v>
      </c>
      <c r="E27" s="57" t="s">
        <v>12</v>
      </c>
      <c r="F27" s="57" t="s">
        <v>12</v>
      </c>
      <c r="G27" s="60" t="s">
        <v>12</v>
      </c>
      <c r="H27" s="57" t="s">
        <v>12</v>
      </c>
      <c r="I27" s="57" t="s">
        <v>12</v>
      </c>
      <c r="J27" s="57" t="s">
        <v>12</v>
      </c>
      <c r="K27" s="57" t="s">
        <v>12</v>
      </c>
      <c r="L27" s="57" t="s">
        <v>12</v>
      </c>
      <c r="M27" s="105" t="s">
        <v>12</v>
      </c>
      <c r="N27" s="59">
        <v>1</v>
      </c>
      <c r="O27" s="59">
        <v>2</v>
      </c>
      <c r="P27" s="59">
        <v>3</v>
      </c>
      <c r="Q27" s="59">
        <v>3</v>
      </c>
      <c r="R27" s="59">
        <v>3</v>
      </c>
      <c r="S27" s="59">
        <v>3</v>
      </c>
      <c r="X27" s="101" t="s">
        <v>71</v>
      </c>
      <c r="Y27" s="99">
        <f>Y26*1400</f>
        <v>3696.4285714285716</v>
      </c>
      <c r="Z27" s="85">
        <f>Z26*2100</f>
        <v>11598.571428571429</v>
      </c>
      <c r="AA27" s="86">
        <f t="shared" ref="AA27:AD27" si="11">AA26*2100</f>
        <v>4603.2857142857147</v>
      </c>
      <c r="AB27" s="86">
        <f t="shared" si="11"/>
        <v>3696.4285714285711</v>
      </c>
      <c r="AC27" s="86">
        <f t="shared" si="11"/>
        <v>11598.571428571429</v>
      </c>
      <c r="AD27" s="86">
        <f t="shared" si="11"/>
        <v>4603.2857142857147</v>
      </c>
    </row>
    <row r="28" spans="1:30" x14ac:dyDescent="0.3">
      <c r="A28" s="8" t="s">
        <v>35</v>
      </c>
      <c r="B28" s="63" t="s">
        <v>12</v>
      </c>
      <c r="C28" s="57" t="s">
        <v>12</v>
      </c>
      <c r="D28" s="57" t="s">
        <v>12</v>
      </c>
      <c r="E28" s="57" t="s">
        <v>12</v>
      </c>
      <c r="F28" s="57" t="s">
        <v>12</v>
      </c>
      <c r="G28" s="60" t="s">
        <v>12</v>
      </c>
      <c r="H28" s="57" t="s">
        <v>12</v>
      </c>
      <c r="I28" s="57" t="s">
        <v>12</v>
      </c>
      <c r="J28" s="57" t="s">
        <v>12</v>
      </c>
      <c r="K28" s="57" t="s">
        <v>12</v>
      </c>
      <c r="L28" s="57" t="s">
        <v>12</v>
      </c>
      <c r="M28" s="105" t="s">
        <v>12</v>
      </c>
      <c r="N28" s="59">
        <v>1</v>
      </c>
      <c r="O28" s="59">
        <v>2</v>
      </c>
      <c r="P28" s="59">
        <v>3</v>
      </c>
      <c r="Q28" s="59">
        <v>3</v>
      </c>
      <c r="R28" s="59">
        <v>3</v>
      </c>
      <c r="S28" s="59">
        <v>3</v>
      </c>
      <c r="X28" s="102" t="s">
        <v>79</v>
      </c>
      <c r="Y28" s="100"/>
      <c r="Z28" s="97"/>
      <c r="AA28" s="98"/>
      <c r="AB28" s="98"/>
      <c r="AC28" s="98"/>
      <c r="AD28" s="98"/>
    </row>
    <row r="29" spans="1:30" x14ac:dyDescent="0.3">
      <c r="A29" s="8" t="s">
        <v>36</v>
      </c>
      <c r="B29" s="63" t="s">
        <v>12</v>
      </c>
      <c r="C29" s="57" t="s">
        <v>12</v>
      </c>
      <c r="D29" s="57" t="s">
        <v>12</v>
      </c>
      <c r="E29" s="57" t="s">
        <v>12</v>
      </c>
      <c r="F29" s="57" t="s">
        <v>12</v>
      </c>
      <c r="G29" s="60" t="s">
        <v>12</v>
      </c>
      <c r="H29" s="57" t="s">
        <v>12</v>
      </c>
      <c r="I29" s="57" t="s">
        <v>12</v>
      </c>
      <c r="J29" s="57" t="s">
        <v>12</v>
      </c>
      <c r="K29" s="57" t="s">
        <v>12</v>
      </c>
      <c r="L29" s="57" t="s">
        <v>12</v>
      </c>
      <c r="M29" s="105" t="s">
        <v>12</v>
      </c>
      <c r="N29" s="59">
        <v>1</v>
      </c>
      <c r="O29" s="59">
        <v>2</v>
      </c>
      <c r="P29" s="59">
        <v>3</v>
      </c>
      <c r="Q29" s="59">
        <v>3</v>
      </c>
      <c r="R29" s="59">
        <v>3</v>
      </c>
      <c r="S29" s="59">
        <v>3</v>
      </c>
      <c r="X29" s="101" t="s">
        <v>80</v>
      </c>
      <c r="Y29" s="99">
        <f>Y8/7+1</f>
        <v>3.6403061224489797</v>
      </c>
      <c r="Z29" s="85">
        <f t="shared" ref="Z29:AD29" si="12">Z8/7</f>
        <v>5.5231292517006807</v>
      </c>
      <c r="AA29" s="86">
        <f t="shared" si="12"/>
        <v>2.1920408163265308</v>
      </c>
      <c r="AB29" s="86">
        <f t="shared" si="12"/>
        <v>1.760204081632653</v>
      </c>
      <c r="AC29" s="86">
        <f t="shared" si="12"/>
        <v>5.5231292517006807</v>
      </c>
      <c r="AD29" s="86">
        <f t="shared" si="12"/>
        <v>2.1920408163265308</v>
      </c>
    </row>
    <row r="30" spans="1:30" x14ac:dyDescent="0.3">
      <c r="A30" s="8" t="s">
        <v>37</v>
      </c>
      <c r="B30" s="63" t="s">
        <v>12</v>
      </c>
      <c r="C30" s="57" t="s">
        <v>12</v>
      </c>
      <c r="D30" s="57" t="s">
        <v>12</v>
      </c>
      <c r="E30" s="57" t="s">
        <v>12</v>
      </c>
      <c r="F30" s="57" t="s">
        <v>12</v>
      </c>
      <c r="G30" s="60" t="s">
        <v>12</v>
      </c>
      <c r="H30" s="57" t="s">
        <v>12</v>
      </c>
      <c r="I30" s="57" t="s">
        <v>12</v>
      </c>
      <c r="J30" s="57" t="s">
        <v>12</v>
      </c>
      <c r="K30" s="57" t="s">
        <v>12</v>
      </c>
      <c r="L30" s="57" t="s">
        <v>12</v>
      </c>
      <c r="M30" s="105" t="s">
        <v>12</v>
      </c>
      <c r="N30" s="59">
        <v>1</v>
      </c>
      <c r="O30" s="59">
        <v>2</v>
      </c>
      <c r="P30" s="59">
        <v>3</v>
      </c>
      <c r="Q30" s="59">
        <v>3</v>
      </c>
      <c r="R30" s="59">
        <v>3</v>
      </c>
      <c r="S30" s="59">
        <v>3</v>
      </c>
      <c r="X30" s="101" t="s">
        <v>71</v>
      </c>
      <c r="Y30" s="99">
        <f>Y29*1400</f>
        <v>5096.4285714285716</v>
      </c>
      <c r="Z30" s="85">
        <f>Z29*2100</f>
        <v>11598.571428571429</v>
      </c>
      <c r="AA30" s="86">
        <f t="shared" ref="AA30:AD30" si="13">AA29*2100</f>
        <v>4603.2857142857147</v>
      </c>
      <c r="AB30" s="86">
        <f t="shared" si="13"/>
        <v>3696.4285714285711</v>
      </c>
      <c r="AC30" s="86">
        <f t="shared" si="13"/>
        <v>11598.571428571429</v>
      </c>
      <c r="AD30" s="86">
        <f t="shared" si="13"/>
        <v>4603.2857142857147</v>
      </c>
    </row>
    <row r="31" spans="1:30" x14ac:dyDescent="0.3">
      <c r="A31" s="8" t="s">
        <v>38</v>
      </c>
      <c r="B31" s="63" t="s">
        <v>12</v>
      </c>
      <c r="C31" s="57" t="s">
        <v>12</v>
      </c>
      <c r="D31" s="57" t="s">
        <v>12</v>
      </c>
      <c r="E31" s="57" t="s">
        <v>12</v>
      </c>
      <c r="F31" s="57" t="s">
        <v>12</v>
      </c>
      <c r="G31" s="60" t="s">
        <v>12</v>
      </c>
      <c r="H31" s="57" t="s">
        <v>12</v>
      </c>
      <c r="I31" s="57" t="s">
        <v>12</v>
      </c>
      <c r="J31" s="57" t="s">
        <v>12</v>
      </c>
      <c r="K31" s="57" t="s">
        <v>12</v>
      </c>
      <c r="L31" s="57" t="s">
        <v>12</v>
      </c>
      <c r="M31" s="105" t="s">
        <v>12</v>
      </c>
      <c r="N31" s="59">
        <v>1</v>
      </c>
      <c r="O31" s="59">
        <v>2</v>
      </c>
      <c r="P31" s="59">
        <v>3</v>
      </c>
      <c r="Q31" s="59">
        <v>3</v>
      </c>
      <c r="R31" s="59">
        <v>3</v>
      </c>
      <c r="S31" s="59">
        <v>3</v>
      </c>
      <c r="X31" s="102" t="s">
        <v>81</v>
      </c>
      <c r="Y31" s="100"/>
      <c r="Z31" s="97"/>
      <c r="AA31" s="98"/>
      <c r="AB31" s="98"/>
      <c r="AC31" s="98"/>
      <c r="AD31" s="98"/>
    </row>
    <row r="32" spans="1:30" x14ac:dyDescent="0.3">
      <c r="A32" s="8" t="s">
        <v>39</v>
      </c>
      <c r="B32" s="63" t="s">
        <v>12</v>
      </c>
      <c r="C32" s="57" t="s">
        <v>12</v>
      </c>
      <c r="D32" s="57" t="s">
        <v>12</v>
      </c>
      <c r="E32" s="57" t="s">
        <v>12</v>
      </c>
      <c r="F32" s="57" t="s">
        <v>12</v>
      </c>
      <c r="G32" s="60" t="s">
        <v>12</v>
      </c>
      <c r="H32" s="57" t="s">
        <v>12</v>
      </c>
      <c r="I32" s="57" t="s">
        <v>12</v>
      </c>
      <c r="J32" s="57" t="s">
        <v>12</v>
      </c>
      <c r="K32" s="57" t="s">
        <v>12</v>
      </c>
      <c r="L32" s="57" t="s">
        <v>12</v>
      </c>
      <c r="M32" s="105" t="s">
        <v>12</v>
      </c>
      <c r="N32" s="59">
        <v>1</v>
      </c>
      <c r="O32" s="59">
        <v>2</v>
      </c>
      <c r="P32" s="59">
        <v>3</v>
      </c>
      <c r="Q32" s="59">
        <v>3</v>
      </c>
      <c r="R32" s="59">
        <v>3</v>
      </c>
      <c r="S32" s="59">
        <v>3</v>
      </c>
      <c r="X32" s="101" t="s">
        <v>82</v>
      </c>
      <c r="Y32" s="99">
        <v>2.6403061224489797</v>
      </c>
      <c r="Z32" s="84">
        <v>4.6394285714285717</v>
      </c>
      <c r="AA32" s="84">
        <v>1.8413142857142859</v>
      </c>
      <c r="AB32" s="84">
        <v>1.4785714285714284</v>
      </c>
      <c r="AC32" s="84">
        <v>4.6394285714285717</v>
      </c>
      <c r="AD32" s="84">
        <v>1.8413142857142859</v>
      </c>
    </row>
    <row r="33" spans="1:30" x14ac:dyDescent="0.3">
      <c r="A33" s="8" t="s">
        <v>40</v>
      </c>
      <c r="B33" s="63" t="s">
        <v>12</v>
      </c>
      <c r="C33" s="57" t="s">
        <v>12</v>
      </c>
      <c r="D33" s="57" t="s">
        <v>12</v>
      </c>
      <c r="E33" s="57" t="s">
        <v>12</v>
      </c>
      <c r="F33" s="57" t="s">
        <v>12</v>
      </c>
      <c r="G33" s="60" t="s">
        <v>12</v>
      </c>
      <c r="H33" s="57" t="s">
        <v>12</v>
      </c>
      <c r="I33" s="57" t="s">
        <v>12</v>
      </c>
      <c r="J33" s="57" t="s">
        <v>12</v>
      </c>
      <c r="K33" s="57" t="s">
        <v>12</v>
      </c>
      <c r="L33" s="57" t="s">
        <v>12</v>
      </c>
      <c r="M33" s="105" t="s">
        <v>12</v>
      </c>
      <c r="N33" s="59">
        <v>1</v>
      </c>
      <c r="O33" s="59">
        <v>2</v>
      </c>
      <c r="P33" s="59">
        <v>3</v>
      </c>
      <c r="Q33" s="59">
        <v>3</v>
      </c>
      <c r="R33" s="59">
        <v>3</v>
      </c>
      <c r="S33" s="59">
        <v>3</v>
      </c>
      <c r="X33" s="83" t="s">
        <v>71</v>
      </c>
      <c r="Y33" s="84">
        <f>Y32*1400</f>
        <v>3696.4285714285716</v>
      </c>
      <c r="Z33" s="85">
        <f>Z32*2100</f>
        <v>9742.8000000000011</v>
      </c>
      <c r="AA33" s="86">
        <f t="shared" ref="AA33:AD33" si="14">AA32*2100</f>
        <v>3866.76</v>
      </c>
      <c r="AB33" s="86">
        <f t="shared" si="14"/>
        <v>3104.9999999999995</v>
      </c>
      <c r="AC33" s="86">
        <f t="shared" si="14"/>
        <v>9742.8000000000011</v>
      </c>
      <c r="AD33" s="86">
        <f t="shared" si="14"/>
        <v>3866.76</v>
      </c>
    </row>
    <row r="34" spans="1:30" x14ac:dyDescent="0.3">
      <c r="A34" s="8" t="s">
        <v>41</v>
      </c>
      <c r="B34" s="63">
        <v>3</v>
      </c>
      <c r="C34" s="57">
        <v>5</v>
      </c>
      <c r="D34" s="59">
        <v>2</v>
      </c>
      <c r="E34" s="59">
        <v>1</v>
      </c>
      <c r="F34" s="59">
        <v>5</v>
      </c>
      <c r="G34" s="60">
        <v>2</v>
      </c>
      <c r="H34" s="57">
        <v>3696</v>
      </c>
      <c r="I34" s="57">
        <v>9743</v>
      </c>
      <c r="J34" s="61">
        <v>3867</v>
      </c>
      <c r="K34" s="61">
        <v>3105</v>
      </c>
      <c r="L34" s="61">
        <v>9743</v>
      </c>
      <c r="M34" s="105">
        <v>3867</v>
      </c>
      <c r="N34" s="59">
        <v>1</v>
      </c>
      <c r="O34" s="59">
        <v>2</v>
      </c>
      <c r="P34" s="59">
        <v>3</v>
      </c>
      <c r="Q34" s="59">
        <v>3</v>
      </c>
      <c r="R34" s="59">
        <v>3</v>
      </c>
      <c r="S34" s="59">
        <v>3</v>
      </c>
      <c r="X34" s="95" t="s">
        <v>83</v>
      </c>
      <c r="Y34" s="96"/>
      <c r="Z34" s="97"/>
      <c r="AA34" s="98"/>
      <c r="AB34" s="98"/>
      <c r="AC34" s="98"/>
      <c r="AD34" s="98"/>
    </row>
    <row r="35" spans="1:30" x14ac:dyDescent="0.3">
      <c r="A35" s="8" t="s">
        <v>42</v>
      </c>
      <c r="B35" s="63">
        <v>4</v>
      </c>
      <c r="C35" s="57">
        <v>6</v>
      </c>
      <c r="D35" s="59">
        <v>2</v>
      </c>
      <c r="E35" s="59">
        <v>2</v>
      </c>
      <c r="F35" s="59">
        <v>6</v>
      </c>
      <c r="G35" s="60">
        <v>2</v>
      </c>
      <c r="H35" s="57">
        <v>5096</v>
      </c>
      <c r="I35" s="57">
        <v>11599</v>
      </c>
      <c r="J35" s="61">
        <v>4603</v>
      </c>
      <c r="K35" s="61">
        <v>3696</v>
      </c>
      <c r="L35" s="61">
        <v>11599</v>
      </c>
      <c r="M35" s="105">
        <v>4603</v>
      </c>
      <c r="N35" s="9">
        <v>1</v>
      </c>
      <c r="O35" s="9">
        <v>2</v>
      </c>
      <c r="P35" s="9">
        <v>3</v>
      </c>
      <c r="Q35" s="9">
        <v>3</v>
      </c>
      <c r="R35" s="9">
        <v>3</v>
      </c>
      <c r="S35" s="9">
        <v>3</v>
      </c>
      <c r="X35" s="83" t="s">
        <v>84</v>
      </c>
      <c r="Y35" s="84">
        <f>Y8/7</f>
        <v>2.6403061224489797</v>
      </c>
      <c r="Z35" s="85">
        <f t="shared" ref="Z35:AD35" si="15">Z8/7</f>
        <v>5.5231292517006807</v>
      </c>
      <c r="AA35" s="86">
        <f t="shared" si="15"/>
        <v>2.1920408163265308</v>
      </c>
      <c r="AB35" s="86">
        <f t="shared" si="15"/>
        <v>1.760204081632653</v>
      </c>
      <c r="AC35" s="86">
        <f t="shared" si="15"/>
        <v>5.5231292517006807</v>
      </c>
      <c r="AD35" s="86">
        <f t="shared" si="15"/>
        <v>2.1920408163265308</v>
      </c>
    </row>
    <row r="36" spans="1:30" x14ac:dyDescent="0.3">
      <c r="A36" s="8" t="s">
        <v>43</v>
      </c>
      <c r="B36" s="63">
        <v>3</v>
      </c>
      <c r="C36" s="57">
        <v>6</v>
      </c>
      <c r="D36" s="59">
        <v>2</v>
      </c>
      <c r="E36" s="59">
        <v>2</v>
      </c>
      <c r="F36" s="59">
        <v>6</v>
      </c>
      <c r="G36" s="60">
        <v>2</v>
      </c>
      <c r="H36" s="57">
        <v>3696</v>
      </c>
      <c r="I36" s="57">
        <v>11599</v>
      </c>
      <c r="J36" s="61">
        <v>4603</v>
      </c>
      <c r="K36" s="61">
        <v>3696</v>
      </c>
      <c r="L36" s="61">
        <v>11599</v>
      </c>
      <c r="M36" s="105">
        <v>4603</v>
      </c>
      <c r="N36" s="9">
        <v>1</v>
      </c>
      <c r="O36" s="9">
        <v>2</v>
      </c>
      <c r="P36" s="9">
        <v>3</v>
      </c>
      <c r="Q36" s="9">
        <v>3</v>
      </c>
      <c r="R36" s="9">
        <v>3</v>
      </c>
      <c r="S36" s="9">
        <v>3</v>
      </c>
      <c r="X36" s="83" t="s">
        <v>71</v>
      </c>
      <c r="Y36" s="84">
        <f>Y35*1400</f>
        <v>3696.4285714285716</v>
      </c>
      <c r="Z36" s="85">
        <f>Z35*2100</f>
        <v>11598.571428571429</v>
      </c>
      <c r="AA36" s="86">
        <f t="shared" ref="AA36:AD36" si="16">AA35*2100</f>
        <v>4603.2857142857147</v>
      </c>
      <c r="AB36" s="86">
        <f t="shared" si="16"/>
        <v>3696.4285714285711</v>
      </c>
      <c r="AC36" s="86">
        <f t="shared" si="16"/>
        <v>11598.571428571429</v>
      </c>
      <c r="AD36" s="86">
        <f t="shared" si="16"/>
        <v>4603.2857142857147</v>
      </c>
    </row>
    <row r="37" spans="1:30" x14ac:dyDescent="0.3">
      <c r="A37" s="8" t="s">
        <v>44</v>
      </c>
      <c r="B37" s="63" t="s">
        <v>12</v>
      </c>
      <c r="C37" s="57" t="s">
        <v>12</v>
      </c>
      <c r="D37" s="59" t="s">
        <v>12</v>
      </c>
      <c r="E37" s="59" t="s">
        <v>12</v>
      </c>
      <c r="F37" s="59" t="s">
        <v>12</v>
      </c>
      <c r="G37" s="60" t="s">
        <v>12</v>
      </c>
      <c r="H37" s="57" t="s">
        <v>12</v>
      </c>
      <c r="I37" s="57" t="s">
        <v>12</v>
      </c>
      <c r="J37" s="57" t="s">
        <v>12</v>
      </c>
      <c r="K37" s="57" t="s">
        <v>12</v>
      </c>
      <c r="L37" s="57" t="s">
        <v>12</v>
      </c>
      <c r="M37" s="105" t="s">
        <v>12</v>
      </c>
      <c r="N37" s="9">
        <v>1</v>
      </c>
      <c r="O37" s="9">
        <v>2</v>
      </c>
      <c r="P37" s="9">
        <v>3</v>
      </c>
      <c r="Q37" s="9">
        <v>3</v>
      </c>
      <c r="R37" s="9">
        <v>3</v>
      </c>
      <c r="S37" s="9">
        <v>3</v>
      </c>
    </row>
    <row r="38" spans="1:30" x14ac:dyDescent="0.3">
      <c r="A38" s="8" t="s">
        <v>45</v>
      </c>
      <c r="B38" s="63">
        <v>3</v>
      </c>
      <c r="C38" s="57">
        <v>6</v>
      </c>
      <c r="D38" s="59">
        <v>2</v>
      </c>
      <c r="E38" s="59">
        <v>2</v>
      </c>
      <c r="F38" s="59">
        <v>6</v>
      </c>
      <c r="G38" s="60">
        <v>2</v>
      </c>
      <c r="H38" s="57">
        <v>3696</v>
      </c>
      <c r="I38" s="57">
        <v>11599</v>
      </c>
      <c r="J38" s="61">
        <v>4603</v>
      </c>
      <c r="K38" s="61">
        <v>3696</v>
      </c>
      <c r="L38" s="61">
        <v>11599</v>
      </c>
      <c r="M38" s="105">
        <v>4603</v>
      </c>
      <c r="N38" s="9">
        <v>1</v>
      </c>
      <c r="O38" s="9">
        <v>2</v>
      </c>
      <c r="P38" s="9">
        <v>3</v>
      </c>
      <c r="Q38" s="9">
        <v>3</v>
      </c>
      <c r="R38" s="9">
        <v>3</v>
      </c>
      <c r="S38" s="9">
        <v>3</v>
      </c>
    </row>
    <row r="39" spans="1:30" x14ac:dyDescent="0.3">
      <c r="A39" s="8" t="s">
        <v>46</v>
      </c>
      <c r="B39" s="63" t="s">
        <v>12</v>
      </c>
      <c r="C39" s="57" t="s">
        <v>12</v>
      </c>
      <c r="D39" s="57" t="s">
        <v>12</v>
      </c>
      <c r="E39" s="57" t="s">
        <v>12</v>
      </c>
      <c r="F39" s="57" t="s">
        <v>12</v>
      </c>
      <c r="G39" s="60" t="s">
        <v>12</v>
      </c>
      <c r="H39" s="57" t="s">
        <v>12</v>
      </c>
      <c r="I39" s="57" t="s">
        <v>12</v>
      </c>
      <c r="J39" s="57" t="s">
        <v>12</v>
      </c>
      <c r="K39" s="57" t="s">
        <v>12</v>
      </c>
      <c r="L39" s="57" t="s">
        <v>12</v>
      </c>
      <c r="M39" s="105" t="s">
        <v>12</v>
      </c>
      <c r="N39" s="9">
        <v>1</v>
      </c>
      <c r="O39" s="9">
        <v>2</v>
      </c>
      <c r="P39" s="9">
        <v>3</v>
      </c>
      <c r="Q39" s="9">
        <v>3</v>
      </c>
      <c r="R39" s="9">
        <v>3</v>
      </c>
      <c r="S39" s="9">
        <v>3</v>
      </c>
    </row>
    <row r="40" spans="1:30" x14ac:dyDescent="0.3">
      <c r="A40" s="8" t="s">
        <v>47</v>
      </c>
      <c r="B40" s="63" t="s">
        <v>12</v>
      </c>
      <c r="C40" s="57" t="s">
        <v>12</v>
      </c>
      <c r="D40" s="57" t="s">
        <v>12</v>
      </c>
      <c r="E40" s="57" t="s">
        <v>12</v>
      </c>
      <c r="F40" s="57" t="s">
        <v>12</v>
      </c>
      <c r="G40" s="60" t="s">
        <v>12</v>
      </c>
      <c r="H40" s="57" t="s">
        <v>12</v>
      </c>
      <c r="I40" s="57" t="s">
        <v>12</v>
      </c>
      <c r="J40" s="57" t="s">
        <v>12</v>
      </c>
      <c r="K40" s="57" t="s">
        <v>12</v>
      </c>
      <c r="L40" s="57" t="s">
        <v>12</v>
      </c>
      <c r="M40" s="105" t="s">
        <v>12</v>
      </c>
      <c r="N40" s="9">
        <v>1</v>
      </c>
      <c r="O40" s="9">
        <v>2</v>
      </c>
      <c r="P40" s="9">
        <v>3</v>
      </c>
      <c r="Q40" s="9">
        <v>3</v>
      </c>
      <c r="R40" s="9">
        <v>3</v>
      </c>
      <c r="S40" s="9">
        <v>3</v>
      </c>
    </row>
    <row r="41" spans="1:30" x14ac:dyDescent="0.3">
      <c r="A41" s="8" t="s">
        <v>48</v>
      </c>
      <c r="B41" s="63" t="s">
        <v>12</v>
      </c>
      <c r="C41" s="57" t="s">
        <v>12</v>
      </c>
      <c r="D41" s="57" t="s">
        <v>12</v>
      </c>
      <c r="E41" s="57" t="s">
        <v>12</v>
      </c>
      <c r="F41" s="57" t="s">
        <v>12</v>
      </c>
      <c r="G41" s="60" t="s">
        <v>12</v>
      </c>
      <c r="H41" s="57" t="s">
        <v>12</v>
      </c>
      <c r="I41" s="57" t="s">
        <v>12</v>
      </c>
      <c r="J41" s="57" t="s">
        <v>12</v>
      </c>
      <c r="K41" s="57" t="s">
        <v>12</v>
      </c>
      <c r="L41" s="57" t="s">
        <v>12</v>
      </c>
      <c r="M41" s="105" t="s">
        <v>12</v>
      </c>
      <c r="N41" s="9">
        <v>1</v>
      </c>
      <c r="O41" s="9">
        <v>2</v>
      </c>
      <c r="P41" s="9">
        <v>3</v>
      </c>
      <c r="Q41" s="9">
        <v>3</v>
      </c>
      <c r="R41" s="9">
        <v>3</v>
      </c>
      <c r="S41" s="9">
        <v>3</v>
      </c>
    </row>
  </sheetData>
  <mergeCells count="5">
    <mergeCell ref="B2:G2"/>
    <mergeCell ref="H2:M2"/>
    <mergeCell ref="A1:A3"/>
    <mergeCell ref="N2:S2"/>
    <mergeCell ref="B1:S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zoomScale="50" zoomScaleNormal="50" workbookViewId="0">
      <selection activeCell="S12" sqref="S12"/>
    </sheetView>
  </sheetViews>
  <sheetFormatPr defaultColWidth="9.140625" defaultRowHeight="18.75" x14ac:dyDescent="0.25"/>
  <cols>
    <col min="1" max="1" width="34.140625" style="23" customWidth="1"/>
    <col min="2" max="2" width="20.5703125" style="23" customWidth="1"/>
    <col min="3" max="3" width="14.28515625" style="23" customWidth="1"/>
    <col min="4" max="4" width="7.85546875" style="23" customWidth="1"/>
    <col min="5" max="5" width="7.7109375" style="23" customWidth="1"/>
    <col min="6" max="6" width="8.7109375" style="23" customWidth="1"/>
    <col min="7" max="7" width="9.42578125" style="23" customWidth="1"/>
    <col min="8" max="8" width="9" style="23" customWidth="1"/>
    <col min="9" max="9" width="10.28515625" style="23" customWidth="1"/>
    <col min="10" max="12" width="7.28515625" style="23" customWidth="1"/>
    <col min="13" max="13" width="7" style="23" customWidth="1"/>
    <col min="14" max="14" width="7.5703125" style="23" customWidth="1"/>
    <col min="15" max="15" width="9.140625" style="23" customWidth="1"/>
    <col min="16" max="21" width="9.140625" style="23"/>
    <col min="22" max="33" width="9.140625" style="1"/>
    <col min="34" max="16384" width="9.140625" style="23"/>
  </cols>
  <sheetData>
    <row r="1" spans="1:33" ht="23.25" customHeight="1" x14ac:dyDescent="0.25">
      <c r="A1" s="226"/>
      <c r="B1" s="205" t="s">
        <v>58</v>
      </c>
      <c r="C1" s="205" t="s">
        <v>59</v>
      </c>
      <c r="D1" s="224" t="s">
        <v>1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ht="96" customHeight="1" x14ac:dyDescent="0.25">
      <c r="A2" s="226"/>
      <c r="B2" s="230"/>
      <c r="C2" s="230"/>
      <c r="D2" s="228" t="s">
        <v>56</v>
      </c>
      <c r="E2" s="228"/>
      <c r="F2" s="228"/>
      <c r="G2" s="228"/>
      <c r="H2" s="228"/>
      <c r="I2" s="228"/>
      <c r="J2" s="228" t="s">
        <v>5</v>
      </c>
      <c r="K2" s="228"/>
      <c r="L2" s="228"/>
      <c r="M2" s="228"/>
      <c r="N2" s="228"/>
      <c r="O2" s="228"/>
      <c r="P2" s="229" t="s">
        <v>6</v>
      </c>
      <c r="Q2" s="229"/>
      <c r="R2" s="229"/>
      <c r="S2" s="229"/>
      <c r="T2" s="229"/>
      <c r="U2" s="229"/>
      <c r="V2" s="221" t="s">
        <v>86</v>
      </c>
      <c r="W2" s="222"/>
      <c r="X2" s="222"/>
      <c r="Y2" s="222"/>
      <c r="Z2" s="222"/>
      <c r="AA2" s="223"/>
      <c r="AB2" s="221" t="s">
        <v>87</v>
      </c>
      <c r="AC2" s="222"/>
      <c r="AD2" s="222"/>
      <c r="AE2" s="222"/>
      <c r="AF2" s="222"/>
      <c r="AG2" s="223"/>
    </row>
    <row r="3" spans="1:33" x14ac:dyDescent="0.25">
      <c r="A3" s="227"/>
      <c r="B3" s="206"/>
      <c r="C3" s="206"/>
      <c r="D3" s="32">
        <v>2019</v>
      </c>
      <c r="E3" s="32">
        <v>2020</v>
      </c>
      <c r="F3" s="32">
        <v>2021</v>
      </c>
      <c r="G3" s="32">
        <v>2022</v>
      </c>
      <c r="H3" s="32">
        <v>2023</v>
      </c>
      <c r="I3" s="32">
        <v>2024</v>
      </c>
      <c r="J3" s="32">
        <v>2019</v>
      </c>
      <c r="K3" s="32">
        <v>2020</v>
      </c>
      <c r="L3" s="32">
        <v>2021</v>
      </c>
      <c r="M3" s="32">
        <v>2022</v>
      </c>
      <c r="N3" s="32">
        <v>2023</v>
      </c>
      <c r="O3" s="32">
        <v>2024</v>
      </c>
      <c r="P3" s="32">
        <v>2019</v>
      </c>
      <c r="Q3" s="32">
        <v>2020</v>
      </c>
      <c r="R3" s="32">
        <v>2021</v>
      </c>
      <c r="S3" s="32">
        <v>2022</v>
      </c>
      <c r="T3" s="32">
        <v>2023</v>
      </c>
      <c r="U3" s="32">
        <v>2024</v>
      </c>
      <c r="V3" s="10">
        <v>2019</v>
      </c>
      <c r="W3" s="10">
        <v>2020</v>
      </c>
      <c r="X3" s="10">
        <v>2021</v>
      </c>
      <c r="Y3" s="10">
        <v>2022</v>
      </c>
      <c r="Z3" s="10">
        <v>2023</v>
      </c>
      <c r="AA3" s="10">
        <v>2024</v>
      </c>
      <c r="AB3" s="10">
        <v>2019</v>
      </c>
      <c r="AC3" s="10">
        <v>2020</v>
      </c>
      <c r="AD3" s="10">
        <v>2021</v>
      </c>
      <c r="AE3" s="10">
        <v>2022</v>
      </c>
      <c r="AF3" s="10">
        <v>2023</v>
      </c>
      <c r="AG3" s="10">
        <v>2024</v>
      </c>
    </row>
    <row r="4" spans="1:33" ht="22.5" customHeight="1" x14ac:dyDescent="0.25">
      <c r="A4" s="19" t="s">
        <v>10</v>
      </c>
      <c r="B4" s="24">
        <v>134249</v>
      </c>
      <c r="C4" s="30"/>
      <c r="D4" s="30">
        <v>4108</v>
      </c>
      <c r="E4" s="30">
        <v>5820</v>
      </c>
      <c r="F4" s="30">
        <v>7712</v>
      </c>
      <c r="G4" s="30">
        <v>11096</v>
      </c>
      <c r="H4" s="30">
        <v>14658</v>
      </c>
      <c r="I4" s="30">
        <v>16730</v>
      </c>
      <c r="J4" s="47">
        <v>90</v>
      </c>
      <c r="K4" s="47">
        <v>176</v>
      </c>
      <c r="L4" s="47">
        <v>234</v>
      </c>
      <c r="M4" s="47">
        <v>292</v>
      </c>
      <c r="N4" s="47">
        <v>349</v>
      </c>
      <c r="O4" s="47">
        <v>407</v>
      </c>
      <c r="P4" s="48">
        <v>24</v>
      </c>
      <c r="Q4" s="48">
        <v>6</v>
      </c>
      <c r="R4" s="48">
        <v>22</v>
      </c>
      <c r="S4" s="48">
        <v>29</v>
      </c>
      <c r="T4" s="49">
        <v>29</v>
      </c>
      <c r="U4" s="48">
        <v>22</v>
      </c>
      <c r="V4" s="110">
        <v>3</v>
      </c>
      <c r="W4" s="110">
        <v>4</v>
      </c>
      <c r="X4" s="110">
        <v>5</v>
      </c>
      <c r="Y4" s="110">
        <v>7</v>
      </c>
      <c r="Z4" s="110">
        <v>9</v>
      </c>
      <c r="AA4" s="110">
        <v>10</v>
      </c>
      <c r="AB4" s="111">
        <v>1</v>
      </c>
      <c r="AC4" s="111">
        <v>4</v>
      </c>
      <c r="AD4" s="111">
        <v>1</v>
      </c>
      <c r="AE4" s="112" t="s">
        <v>12</v>
      </c>
      <c r="AF4" s="112" t="s">
        <v>12</v>
      </c>
      <c r="AG4" s="112" t="s">
        <v>12</v>
      </c>
    </row>
    <row r="5" spans="1:33" x14ac:dyDescent="0.25">
      <c r="A5" s="15" t="s">
        <v>11</v>
      </c>
      <c r="B5" s="25">
        <v>65853</v>
      </c>
      <c r="C5" s="25">
        <v>49.1</v>
      </c>
      <c r="D5" s="33">
        <v>2016</v>
      </c>
      <c r="E5" s="33">
        <v>2855</v>
      </c>
      <c r="F5" s="38">
        <v>3783</v>
      </c>
      <c r="G5" s="38">
        <v>5444</v>
      </c>
      <c r="H5" s="38">
        <v>7190</v>
      </c>
      <c r="I5" s="34">
        <v>8207</v>
      </c>
      <c r="J5" s="35">
        <v>27</v>
      </c>
      <c r="K5" s="35">
        <v>53</v>
      </c>
      <c r="L5" s="35">
        <v>65</v>
      </c>
      <c r="M5" s="35">
        <v>95</v>
      </c>
      <c r="N5" s="35">
        <v>120</v>
      </c>
      <c r="O5" s="35">
        <v>143</v>
      </c>
      <c r="P5" s="36" t="s">
        <v>12</v>
      </c>
      <c r="Q5" s="36" t="s">
        <v>12</v>
      </c>
      <c r="R5" s="36" t="s">
        <v>12</v>
      </c>
      <c r="S5" s="36" t="s">
        <v>12</v>
      </c>
      <c r="T5" s="36" t="s">
        <v>12</v>
      </c>
      <c r="U5" s="37" t="s">
        <v>12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07">
        <v>1</v>
      </c>
      <c r="AB5" s="108" t="s">
        <v>12</v>
      </c>
      <c r="AC5" s="108">
        <v>1</v>
      </c>
      <c r="AD5" s="108" t="s">
        <v>12</v>
      </c>
      <c r="AE5" s="108" t="s">
        <v>12</v>
      </c>
      <c r="AF5" s="108" t="s">
        <v>12</v>
      </c>
      <c r="AG5" s="108" t="s">
        <v>12</v>
      </c>
    </row>
    <row r="6" spans="1:33" x14ac:dyDescent="0.25">
      <c r="A6" s="15" t="s">
        <v>13</v>
      </c>
      <c r="B6" s="25">
        <v>34356</v>
      </c>
      <c r="C6" s="25">
        <v>25.6</v>
      </c>
      <c r="D6" s="33">
        <v>1051</v>
      </c>
      <c r="E6" s="33">
        <v>1489</v>
      </c>
      <c r="F6" s="38">
        <v>1973</v>
      </c>
      <c r="G6" s="38">
        <v>2840</v>
      </c>
      <c r="H6" s="38">
        <v>3752</v>
      </c>
      <c r="I6" s="34">
        <v>4281</v>
      </c>
      <c r="J6" s="35">
        <v>19</v>
      </c>
      <c r="K6" s="35">
        <v>33</v>
      </c>
      <c r="L6" s="35">
        <v>40</v>
      </c>
      <c r="M6" s="35">
        <v>59</v>
      </c>
      <c r="N6" s="35">
        <v>71</v>
      </c>
      <c r="O6" s="35">
        <v>93</v>
      </c>
      <c r="P6" s="36">
        <v>24</v>
      </c>
      <c r="Q6" s="36">
        <v>5</v>
      </c>
      <c r="R6" s="36">
        <v>18</v>
      </c>
      <c r="S6" s="36">
        <v>24</v>
      </c>
      <c r="T6" s="39">
        <v>24</v>
      </c>
      <c r="U6" s="36">
        <v>18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07">
        <v>1</v>
      </c>
      <c r="AB6" s="108" t="s">
        <v>12</v>
      </c>
      <c r="AC6" s="108">
        <v>1</v>
      </c>
      <c r="AD6" s="108" t="s">
        <v>12</v>
      </c>
      <c r="AE6" s="108" t="s">
        <v>12</v>
      </c>
      <c r="AF6" s="108" t="s">
        <v>12</v>
      </c>
      <c r="AG6" s="108" t="s">
        <v>12</v>
      </c>
    </row>
    <row r="7" spans="1:33" x14ac:dyDescent="0.25">
      <c r="A7" s="15" t="s">
        <v>14</v>
      </c>
      <c r="B7" s="25">
        <v>4482</v>
      </c>
      <c r="C7" s="25">
        <v>3.4</v>
      </c>
      <c r="D7" s="33">
        <v>137</v>
      </c>
      <c r="E7" s="33">
        <v>194</v>
      </c>
      <c r="F7" s="38">
        <v>257</v>
      </c>
      <c r="G7" s="38">
        <v>371</v>
      </c>
      <c r="H7" s="38">
        <v>490</v>
      </c>
      <c r="I7" s="34">
        <v>558</v>
      </c>
      <c r="J7" s="35">
        <v>3</v>
      </c>
      <c r="K7" s="35">
        <v>7</v>
      </c>
      <c r="L7" s="35">
        <v>9</v>
      </c>
      <c r="M7" s="35">
        <v>10</v>
      </c>
      <c r="N7" s="35">
        <v>12</v>
      </c>
      <c r="O7" s="35">
        <v>14</v>
      </c>
      <c r="P7" s="36" t="s">
        <v>12</v>
      </c>
      <c r="Q7" s="36" t="s">
        <v>12</v>
      </c>
      <c r="R7" s="36" t="s">
        <v>12</v>
      </c>
      <c r="S7" s="36" t="s">
        <v>12</v>
      </c>
      <c r="T7" s="36" t="s">
        <v>12</v>
      </c>
      <c r="U7" s="37" t="s">
        <v>12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07">
        <v>1</v>
      </c>
      <c r="AB7" s="11" t="s">
        <v>12</v>
      </c>
      <c r="AC7" s="35">
        <v>1</v>
      </c>
      <c r="AD7" s="11" t="s">
        <v>12</v>
      </c>
      <c r="AE7" s="11" t="s">
        <v>12</v>
      </c>
      <c r="AF7" s="11" t="s">
        <v>12</v>
      </c>
      <c r="AG7" s="11" t="s">
        <v>12</v>
      </c>
    </row>
    <row r="8" spans="1:33" x14ac:dyDescent="0.25">
      <c r="A8" s="15" t="s">
        <v>15</v>
      </c>
      <c r="B8" s="25">
        <v>3366</v>
      </c>
      <c r="C8" s="25">
        <v>2.5</v>
      </c>
      <c r="D8" s="33">
        <v>103</v>
      </c>
      <c r="E8" s="33">
        <v>146</v>
      </c>
      <c r="F8" s="38">
        <v>193</v>
      </c>
      <c r="G8" s="38">
        <v>278</v>
      </c>
      <c r="H8" s="38">
        <v>368</v>
      </c>
      <c r="I8" s="34">
        <v>419</v>
      </c>
      <c r="J8" s="35">
        <v>3</v>
      </c>
      <c r="K8" s="35">
        <v>6</v>
      </c>
      <c r="L8" s="35">
        <v>8</v>
      </c>
      <c r="M8" s="35">
        <v>10</v>
      </c>
      <c r="N8" s="35">
        <v>11</v>
      </c>
      <c r="O8" s="35">
        <v>12</v>
      </c>
      <c r="P8" s="36" t="s">
        <v>12</v>
      </c>
      <c r="Q8" s="36" t="s">
        <v>12</v>
      </c>
      <c r="R8" s="36" t="s">
        <v>12</v>
      </c>
      <c r="S8" s="36" t="s">
        <v>12</v>
      </c>
      <c r="T8" s="36" t="s">
        <v>12</v>
      </c>
      <c r="U8" s="37" t="s">
        <v>12</v>
      </c>
      <c r="V8" s="11" t="s">
        <v>12</v>
      </c>
      <c r="W8" s="11" t="s">
        <v>12</v>
      </c>
      <c r="X8" s="11" t="s">
        <v>12</v>
      </c>
      <c r="Y8" s="11">
        <v>1</v>
      </c>
      <c r="Z8" s="11">
        <v>1</v>
      </c>
      <c r="AA8" s="11">
        <v>1</v>
      </c>
      <c r="AB8" s="108" t="s">
        <v>12</v>
      </c>
      <c r="AC8" s="108" t="s">
        <v>12</v>
      </c>
      <c r="AD8" s="108" t="s">
        <v>12</v>
      </c>
      <c r="AE8" s="108" t="s">
        <v>12</v>
      </c>
      <c r="AF8" s="108" t="s">
        <v>12</v>
      </c>
      <c r="AG8" s="108" t="s">
        <v>12</v>
      </c>
    </row>
    <row r="9" spans="1:33" x14ac:dyDescent="0.25">
      <c r="A9" s="15" t="s">
        <v>16</v>
      </c>
      <c r="B9" s="25">
        <v>1854</v>
      </c>
      <c r="C9" s="25">
        <v>1.4</v>
      </c>
      <c r="D9" s="33">
        <v>57</v>
      </c>
      <c r="E9" s="33">
        <v>80</v>
      </c>
      <c r="F9" s="38">
        <v>106</v>
      </c>
      <c r="G9" s="38">
        <v>153</v>
      </c>
      <c r="H9" s="38">
        <v>202</v>
      </c>
      <c r="I9" s="34">
        <v>231</v>
      </c>
      <c r="J9" s="35">
        <v>2</v>
      </c>
      <c r="K9" s="35">
        <v>5</v>
      </c>
      <c r="L9" s="35">
        <v>7</v>
      </c>
      <c r="M9" s="35">
        <v>8</v>
      </c>
      <c r="N9" s="35">
        <v>9</v>
      </c>
      <c r="O9" s="35">
        <v>10</v>
      </c>
      <c r="P9" s="36" t="s">
        <v>12</v>
      </c>
      <c r="Q9" s="36" t="s">
        <v>12</v>
      </c>
      <c r="R9" s="36" t="s">
        <v>12</v>
      </c>
      <c r="S9" s="36" t="s">
        <v>12</v>
      </c>
      <c r="T9" s="36" t="s">
        <v>12</v>
      </c>
      <c r="U9" s="37" t="s">
        <v>12</v>
      </c>
      <c r="V9" s="11" t="s">
        <v>12</v>
      </c>
      <c r="W9" s="11" t="s">
        <v>12</v>
      </c>
      <c r="X9" s="11" t="s">
        <v>12</v>
      </c>
      <c r="Y9" s="11" t="s">
        <v>12</v>
      </c>
      <c r="Z9" s="11">
        <v>1</v>
      </c>
      <c r="AA9" s="11">
        <v>1</v>
      </c>
      <c r="AB9" s="108" t="s">
        <v>12</v>
      </c>
      <c r="AC9" s="108" t="s">
        <v>12</v>
      </c>
      <c r="AD9" s="108" t="s">
        <v>12</v>
      </c>
      <c r="AE9" s="108" t="s">
        <v>12</v>
      </c>
      <c r="AF9" s="108" t="s">
        <v>12</v>
      </c>
      <c r="AG9" s="108" t="s">
        <v>12</v>
      </c>
    </row>
    <row r="10" spans="1:33" x14ac:dyDescent="0.25">
      <c r="A10" s="15" t="s">
        <v>17</v>
      </c>
      <c r="B10" s="25">
        <v>2053</v>
      </c>
      <c r="C10" s="25">
        <v>1.5</v>
      </c>
      <c r="D10" s="33">
        <v>63</v>
      </c>
      <c r="E10" s="33">
        <v>89</v>
      </c>
      <c r="F10" s="38">
        <v>118</v>
      </c>
      <c r="G10" s="38">
        <v>170</v>
      </c>
      <c r="H10" s="38">
        <v>224</v>
      </c>
      <c r="I10" s="34">
        <v>256</v>
      </c>
      <c r="J10" s="35">
        <v>2</v>
      </c>
      <c r="K10" s="35">
        <v>5</v>
      </c>
      <c r="L10" s="35">
        <v>7</v>
      </c>
      <c r="M10" s="35">
        <v>8</v>
      </c>
      <c r="N10" s="35">
        <v>9</v>
      </c>
      <c r="O10" s="35">
        <v>10</v>
      </c>
      <c r="P10" s="36" t="s">
        <v>12</v>
      </c>
      <c r="Q10" s="36" t="s">
        <v>12</v>
      </c>
      <c r="R10" s="36" t="s">
        <v>12</v>
      </c>
      <c r="S10" s="36" t="s">
        <v>12</v>
      </c>
      <c r="T10" s="36" t="s">
        <v>12</v>
      </c>
      <c r="U10" s="37" t="s">
        <v>12</v>
      </c>
      <c r="V10" s="11" t="s">
        <v>12</v>
      </c>
      <c r="W10" s="11" t="s">
        <v>12</v>
      </c>
      <c r="X10" s="11">
        <v>1</v>
      </c>
      <c r="Y10" s="11">
        <v>1</v>
      </c>
      <c r="Z10" s="11">
        <v>1</v>
      </c>
      <c r="AA10" s="11">
        <v>1</v>
      </c>
      <c r="AB10" s="108" t="s">
        <v>12</v>
      </c>
      <c r="AC10" s="108" t="s">
        <v>12</v>
      </c>
      <c r="AD10" s="108" t="s">
        <v>12</v>
      </c>
      <c r="AE10" s="108" t="s">
        <v>12</v>
      </c>
      <c r="AF10" s="108" t="s">
        <v>12</v>
      </c>
      <c r="AG10" s="108" t="s">
        <v>12</v>
      </c>
    </row>
    <row r="11" spans="1:33" x14ac:dyDescent="0.25">
      <c r="A11" s="15" t="s">
        <v>18</v>
      </c>
      <c r="B11" s="25">
        <v>351</v>
      </c>
      <c r="C11" s="25">
        <v>0.3</v>
      </c>
      <c r="D11" s="33">
        <v>11</v>
      </c>
      <c r="E11" s="33">
        <v>15</v>
      </c>
      <c r="F11" s="38">
        <v>20</v>
      </c>
      <c r="G11" s="38">
        <v>29</v>
      </c>
      <c r="H11" s="38">
        <v>38</v>
      </c>
      <c r="I11" s="34">
        <v>44</v>
      </c>
      <c r="J11" s="35">
        <v>1</v>
      </c>
      <c r="K11" s="35">
        <v>2</v>
      </c>
      <c r="L11" s="35">
        <v>3</v>
      </c>
      <c r="M11" s="35">
        <v>3</v>
      </c>
      <c r="N11" s="35">
        <v>3</v>
      </c>
      <c r="O11" s="35">
        <v>3</v>
      </c>
      <c r="P11" s="36" t="s">
        <v>12</v>
      </c>
      <c r="Q11" s="36" t="s">
        <v>12</v>
      </c>
      <c r="R11" s="36" t="s">
        <v>12</v>
      </c>
      <c r="S11" s="36" t="s">
        <v>12</v>
      </c>
      <c r="T11" s="36" t="s">
        <v>12</v>
      </c>
      <c r="U11" s="37" t="s">
        <v>12</v>
      </c>
      <c r="V11" s="11" t="s">
        <v>12</v>
      </c>
      <c r="W11" s="11" t="s">
        <v>12</v>
      </c>
      <c r="X11" s="11" t="s">
        <v>12</v>
      </c>
      <c r="Y11" s="11">
        <v>1</v>
      </c>
      <c r="Z11" s="11">
        <v>1</v>
      </c>
      <c r="AA11" s="11">
        <v>1</v>
      </c>
      <c r="AB11" s="108" t="s">
        <v>12</v>
      </c>
      <c r="AC11" s="108" t="s">
        <v>12</v>
      </c>
      <c r="AD11" s="108" t="s">
        <v>12</v>
      </c>
      <c r="AE11" s="108" t="s">
        <v>12</v>
      </c>
      <c r="AF11" s="108" t="s">
        <v>12</v>
      </c>
      <c r="AG11" s="108" t="s">
        <v>12</v>
      </c>
    </row>
    <row r="12" spans="1:33" x14ac:dyDescent="0.25">
      <c r="A12" s="15" t="s">
        <v>19</v>
      </c>
      <c r="B12" s="25">
        <v>1044</v>
      </c>
      <c r="C12" s="25">
        <v>0.8</v>
      </c>
      <c r="D12" s="33">
        <v>32</v>
      </c>
      <c r="E12" s="33">
        <v>45</v>
      </c>
      <c r="F12" s="38">
        <v>60</v>
      </c>
      <c r="G12" s="38">
        <v>86</v>
      </c>
      <c r="H12" s="38">
        <v>114</v>
      </c>
      <c r="I12" s="34">
        <v>130</v>
      </c>
      <c r="J12" s="35">
        <v>1</v>
      </c>
      <c r="K12" s="35">
        <v>2</v>
      </c>
      <c r="L12" s="35">
        <v>3</v>
      </c>
      <c r="M12" s="35">
        <v>3</v>
      </c>
      <c r="N12" s="35">
        <v>4</v>
      </c>
      <c r="O12" s="35">
        <v>5</v>
      </c>
      <c r="P12" s="36" t="s">
        <v>12</v>
      </c>
      <c r="Q12" s="36" t="s">
        <v>12</v>
      </c>
      <c r="R12" s="36" t="s">
        <v>12</v>
      </c>
      <c r="S12" s="36" t="s">
        <v>12</v>
      </c>
      <c r="T12" s="36" t="s">
        <v>12</v>
      </c>
      <c r="U12" s="37" t="s">
        <v>12</v>
      </c>
      <c r="V12" s="11" t="s">
        <v>12</v>
      </c>
      <c r="W12" s="11" t="s">
        <v>12</v>
      </c>
      <c r="X12" s="11" t="s">
        <v>12</v>
      </c>
      <c r="Y12" s="11" t="s">
        <v>12</v>
      </c>
      <c r="Z12" s="11">
        <v>1</v>
      </c>
      <c r="AA12" s="11">
        <v>1</v>
      </c>
      <c r="AB12" s="108" t="s">
        <v>12</v>
      </c>
      <c r="AC12" s="108" t="s">
        <v>12</v>
      </c>
      <c r="AD12" s="108" t="s">
        <v>12</v>
      </c>
      <c r="AE12" s="108" t="s">
        <v>12</v>
      </c>
      <c r="AF12" s="108" t="s">
        <v>12</v>
      </c>
      <c r="AG12" s="108" t="s">
        <v>12</v>
      </c>
    </row>
    <row r="13" spans="1:33" x14ac:dyDescent="0.25">
      <c r="A13" s="15" t="s">
        <v>20</v>
      </c>
      <c r="B13" s="25">
        <v>642</v>
      </c>
      <c r="C13" s="25">
        <v>0.5</v>
      </c>
      <c r="D13" s="33">
        <v>20</v>
      </c>
      <c r="E13" s="33">
        <v>28</v>
      </c>
      <c r="F13" s="38">
        <v>37</v>
      </c>
      <c r="G13" s="38">
        <v>53</v>
      </c>
      <c r="H13" s="38">
        <v>70</v>
      </c>
      <c r="I13" s="34">
        <v>80</v>
      </c>
      <c r="J13" s="35">
        <v>1</v>
      </c>
      <c r="K13" s="35">
        <v>2</v>
      </c>
      <c r="L13" s="35">
        <v>3</v>
      </c>
      <c r="M13" s="35">
        <v>3</v>
      </c>
      <c r="N13" s="35">
        <v>4</v>
      </c>
      <c r="O13" s="35">
        <v>4</v>
      </c>
      <c r="P13" s="36" t="s">
        <v>12</v>
      </c>
      <c r="Q13" s="36" t="s">
        <v>12</v>
      </c>
      <c r="R13" s="36" t="s">
        <v>12</v>
      </c>
      <c r="S13" s="36" t="s">
        <v>12</v>
      </c>
      <c r="T13" s="36" t="s">
        <v>12</v>
      </c>
      <c r="U13" s="37" t="s">
        <v>12</v>
      </c>
      <c r="V13" s="11" t="s">
        <v>12</v>
      </c>
      <c r="W13" s="11" t="s">
        <v>12</v>
      </c>
      <c r="X13" s="11" t="s">
        <v>12</v>
      </c>
      <c r="Y13" s="11" t="s">
        <v>12</v>
      </c>
      <c r="Z13" s="11" t="s">
        <v>12</v>
      </c>
      <c r="AA13" s="11">
        <v>1</v>
      </c>
      <c r="AB13" s="108" t="s">
        <v>12</v>
      </c>
      <c r="AC13" s="108" t="s">
        <v>12</v>
      </c>
      <c r="AD13" s="108" t="s">
        <v>12</v>
      </c>
      <c r="AE13" s="108" t="s">
        <v>12</v>
      </c>
      <c r="AF13" s="108" t="s">
        <v>12</v>
      </c>
      <c r="AG13" s="108" t="s">
        <v>12</v>
      </c>
    </row>
    <row r="14" spans="1:33" x14ac:dyDescent="0.25">
      <c r="A14" s="15" t="s">
        <v>21</v>
      </c>
      <c r="B14" s="25">
        <v>1526</v>
      </c>
      <c r="C14" s="25">
        <v>1.1000000000000001</v>
      </c>
      <c r="D14" s="33">
        <v>47</v>
      </c>
      <c r="E14" s="33">
        <v>66</v>
      </c>
      <c r="F14" s="38">
        <v>88</v>
      </c>
      <c r="G14" s="38">
        <v>126</v>
      </c>
      <c r="H14" s="38">
        <v>167</v>
      </c>
      <c r="I14" s="34">
        <v>190</v>
      </c>
      <c r="J14" s="35">
        <v>1</v>
      </c>
      <c r="K14" s="35">
        <v>2</v>
      </c>
      <c r="L14" s="35">
        <v>3</v>
      </c>
      <c r="M14" s="35">
        <v>3</v>
      </c>
      <c r="N14" s="35">
        <v>4</v>
      </c>
      <c r="O14" s="35">
        <v>5</v>
      </c>
      <c r="P14" s="36" t="s">
        <v>12</v>
      </c>
      <c r="Q14" s="36">
        <v>1</v>
      </c>
      <c r="R14" s="36">
        <v>4</v>
      </c>
      <c r="S14" s="36">
        <v>5</v>
      </c>
      <c r="T14" s="39">
        <v>5</v>
      </c>
      <c r="U14" s="36">
        <v>4</v>
      </c>
      <c r="V14" s="11" t="s">
        <v>12</v>
      </c>
      <c r="W14" s="108">
        <v>1</v>
      </c>
      <c r="X14" s="11">
        <v>1</v>
      </c>
      <c r="Y14" s="11">
        <v>1</v>
      </c>
      <c r="Z14" s="11">
        <v>1</v>
      </c>
      <c r="AA14" s="11">
        <v>1</v>
      </c>
      <c r="AB14" s="108" t="s">
        <v>12</v>
      </c>
      <c r="AC14" s="108" t="s">
        <v>12</v>
      </c>
      <c r="AD14" s="108" t="s">
        <v>12</v>
      </c>
      <c r="AE14" s="108" t="s">
        <v>12</v>
      </c>
      <c r="AF14" s="108" t="s">
        <v>12</v>
      </c>
      <c r="AG14" s="108" t="s">
        <v>12</v>
      </c>
    </row>
    <row r="15" spans="1:33" x14ac:dyDescent="0.25">
      <c r="A15" s="15" t="s">
        <v>22</v>
      </c>
      <c r="B15" s="25">
        <v>246</v>
      </c>
      <c r="C15" s="25">
        <v>0.2</v>
      </c>
      <c r="D15" s="33">
        <v>8</v>
      </c>
      <c r="E15" s="33">
        <v>11</v>
      </c>
      <c r="F15" s="38">
        <v>14</v>
      </c>
      <c r="G15" s="38">
        <v>20</v>
      </c>
      <c r="H15" s="38">
        <v>27</v>
      </c>
      <c r="I15" s="34">
        <v>31</v>
      </c>
      <c r="J15" s="35">
        <v>1</v>
      </c>
      <c r="K15" s="35">
        <v>2</v>
      </c>
      <c r="L15" s="35">
        <v>3</v>
      </c>
      <c r="M15" s="35">
        <v>3</v>
      </c>
      <c r="N15" s="35">
        <v>3</v>
      </c>
      <c r="O15" s="35">
        <v>3</v>
      </c>
      <c r="P15" s="36" t="s">
        <v>12</v>
      </c>
      <c r="Q15" s="36" t="s">
        <v>12</v>
      </c>
      <c r="R15" s="36" t="s">
        <v>12</v>
      </c>
      <c r="S15" s="36" t="s">
        <v>12</v>
      </c>
      <c r="T15" s="36" t="s">
        <v>12</v>
      </c>
      <c r="U15" s="37" t="s">
        <v>12</v>
      </c>
      <c r="V15" s="11" t="s">
        <v>12</v>
      </c>
      <c r="W15" s="11" t="s">
        <v>12</v>
      </c>
      <c r="X15" s="11" t="s">
        <v>12</v>
      </c>
      <c r="Y15" s="11" t="s">
        <v>12</v>
      </c>
      <c r="Z15" s="11" t="s">
        <v>12</v>
      </c>
      <c r="AA15" s="11" t="s">
        <v>12</v>
      </c>
      <c r="AB15" s="108" t="s">
        <v>12</v>
      </c>
      <c r="AC15" s="108" t="s">
        <v>12</v>
      </c>
      <c r="AD15" s="108" t="s">
        <v>12</v>
      </c>
      <c r="AE15" s="108" t="s">
        <v>12</v>
      </c>
      <c r="AF15" s="108" t="s">
        <v>12</v>
      </c>
      <c r="AG15" s="108" t="s">
        <v>12</v>
      </c>
    </row>
    <row r="16" spans="1:33" x14ac:dyDescent="0.25">
      <c r="A16" s="15" t="s">
        <v>23</v>
      </c>
      <c r="B16" s="25">
        <v>859</v>
      </c>
      <c r="C16" s="25">
        <v>0.6</v>
      </c>
      <c r="D16" s="33">
        <v>26</v>
      </c>
      <c r="E16" s="33">
        <v>37</v>
      </c>
      <c r="F16" s="38">
        <v>49</v>
      </c>
      <c r="G16" s="38">
        <v>71</v>
      </c>
      <c r="H16" s="38">
        <v>94</v>
      </c>
      <c r="I16" s="34">
        <v>107</v>
      </c>
      <c r="J16" s="35">
        <v>1</v>
      </c>
      <c r="K16" s="35">
        <v>2</v>
      </c>
      <c r="L16" s="35">
        <v>3</v>
      </c>
      <c r="M16" s="35">
        <v>3</v>
      </c>
      <c r="N16" s="35">
        <v>4</v>
      </c>
      <c r="O16" s="35">
        <v>5</v>
      </c>
      <c r="P16" s="36" t="s">
        <v>12</v>
      </c>
      <c r="Q16" s="36" t="s">
        <v>12</v>
      </c>
      <c r="R16" s="36" t="s">
        <v>12</v>
      </c>
      <c r="S16" s="36" t="s">
        <v>12</v>
      </c>
      <c r="T16" s="36" t="s">
        <v>12</v>
      </c>
      <c r="U16" s="37" t="s">
        <v>12</v>
      </c>
      <c r="V16" s="11" t="s">
        <v>12</v>
      </c>
      <c r="W16" s="11" t="s">
        <v>12</v>
      </c>
      <c r="X16" s="11" t="s">
        <v>12</v>
      </c>
      <c r="Y16" s="11" t="s">
        <v>12</v>
      </c>
      <c r="Z16" s="11" t="s">
        <v>12</v>
      </c>
      <c r="AA16" s="11" t="s">
        <v>12</v>
      </c>
      <c r="AB16" s="108" t="s">
        <v>12</v>
      </c>
      <c r="AC16" s="108" t="s">
        <v>12</v>
      </c>
      <c r="AD16" s="108" t="s">
        <v>12</v>
      </c>
      <c r="AE16" s="108" t="s">
        <v>12</v>
      </c>
      <c r="AF16" s="108" t="s">
        <v>12</v>
      </c>
      <c r="AG16" s="108" t="s">
        <v>12</v>
      </c>
    </row>
    <row r="17" spans="1:33" x14ac:dyDescent="0.25">
      <c r="A17" s="15" t="s">
        <v>24</v>
      </c>
      <c r="B17" s="25">
        <v>340</v>
      </c>
      <c r="C17" s="25">
        <v>0.3</v>
      </c>
      <c r="D17" s="33">
        <v>10</v>
      </c>
      <c r="E17" s="33">
        <v>15</v>
      </c>
      <c r="F17" s="38">
        <v>20</v>
      </c>
      <c r="G17" s="38">
        <v>28</v>
      </c>
      <c r="H17" s="38">
        <v>37</v>
      </c>
      <c r="I17" s="34">
        <v>42</v>
      </c>
      <c r="J17" s="35">
        <v>1</v>
      </c>
      <c r="K17" s="35">
        <v>2</v>
      </c>
      <c r="L17" s="35">
        <v>3</v>
      </c>
      <c r="M17" s="35">
        <v>3</v>
      </c>
      <c r="N17" s="35">
        <v>3</v>
      </c>
      <c r="O17" s="35">
        <v>3</v>
      </c>
      <c r="P17" s="36" t="s">
        <v>12</v>
      </c>
      <c r="Q17" s="36" t="s">
        <v>12</v>
      </c>
      <c r="R17" s="36" t="s">
        <v>12</v>
      </c>
      <c r="S17" s="36" t="s">
        <v>12</v>
      </c>
      <c r="T17" s="36" t="s">
        <v>12</v>
      </c>
      <c r="U17" s="37" t="s">
        <v>12</v>
      </c>
      <c r="V17" s="11" t="s">
        <v>12</v>
      </c>
      <c r="W17" s="11" t="s">
        <v>12</v>
      </c>
      <c r="X17" s="11" t="s">
        <v>12</v>
      </c>
      <c r="Y17" s="11" t="s">
        <v>12</v>
      </c>
      <c r="Z17" s="11" t="s">
        <v>12</v>
      </c>
      <c r="AA17" s="11" t="s">
        <v>12</v>
      </c>
      <c r="AB17" s="108" t="s">
        <v>12</v>
      </c>
      <c r="AC17" s="108" t="s">
        <v>12</v>
      </c>
      <c r="AD17" s="108" t="s">
        <v>12</v>
      </c>
      <c r="AE17" s="108" t="s">
        <v>12</v>
      </c>
      <c r="AF17" s="108" t="s">
        <v>12</v>
      </c>
      <c r="AG17" s="108" t="s">
        <v>12</v>
      </c>
    </row>
    <row r="18" spans="1:33" x14ac:dyDescent="0.25">
      <c r="A18" s="15" t="s">
        <v>25</v>
      </c>
      <c r="B18" s="25">
        <v>501</v>
      </c>
      <c r="C18" s="25">
        <v>0.4</v>
      </c>
      <c r="D18" s="33">
        <v>15</v>
      </c>
      <c r="E18" s="33">
        <v>22</v>
      </c>
      <c r="F18" s="38">
        <v>29</v>
      </c>
      <c r="G18" s="38">
        <v>41</v>
      </c>
      <c r="H18" s="38">
        <v>55</v>
      </c>
      <c r="I18" s="34">
        <v>62</v>
      </c>
      <c r="J18" s="35">
        <v>1</v>
      </c>
      <c r="K18" s="35">
        <v>2</v>
      </c>
      <c r="L18" s="35">
        <v>3</v>
      </c>
      <c r="M18" s="35">
        <v>3</v>
      </c>
      <c r="N18" s="35">
        <v>4</v>
      </c>
      <c r="O18" s="35">
        <v>4</v>
      </c>
      <c r="P18" s="36" t="s">
        <v>12</v>
      </c>
      <c r="Q18" s="36" t="s">
        <v>12</v>
      </c>
      <c r="R18" s="36" t="s">
        <v>12</v>
      </c>
      <c r="S18" s="36" t="s">
        <v>12</v>
      </c>
      <c r="T18" s="36" t="s">
        <v>12</v>
      </c>
      <c r="U18" s="37" t="s">
        <v>12</v>
      </c>
      <c r="V18" s="11" t="s">
        <v>12</v>
      </c>
      <c r="W18" s="11" t="s">
        <v>12</v>
      </c>
      <c r="X18" s="11" t="s">
        <v>12</v>
      </c>
      <c r="Y18" s="11" t="s">
        <v>12</v>
      </c>
      <c r="Z18" s="11" t="s">
        <v>12</v>
      </c>
      <c r="AA18" s="11" t="s">
        <v>12</v>
      </c>
      <c r="AB18" s="108" t="s">
        <v>12</v>
      </c>
      <c r="AC18" s="108" t="s">
        <v>12</v>
      </c>
      <c r="AD18" s="108" t="s">
        <v>12</v>
      </c>
      <c r="AE18" s="108" t="s">
        <v>12</v>
      </c>
      <c r="AF18" s="108" t="s">
        <v>12</v>
      </c>
      <c r="AG18" s="108" t="s">
        <v>12</v>
      </c>
    </row>
    <row r="19" spans="1:33" x14ac:dyDescent="0.25">
      <c r="A19" s="15" t="s">
        <v>26</v>
      </c>
      <c r="B19" s="25">
        <v>457</v>
      </c>
      <c r="C19" s="25">
        <v>0.3</v>
      </c>
      <c r="D19" s="33">
        <v>14</v>
      </c>
      <c r="E19" s="33">
        <v>20</v>
      </c>
      <c r="F19" s="38">
        <v>26</v>
      </c>
      <c r="G19" s="38">
        <v>38</v>
      </c>
      <c r="H19" s="38">
        <v>50</v>
      </c>
      <c r="I19" s="34">
        <v>57</v>
      </c>
      <c r="J19" s="35">
        <v>1</v>
      </c>
      <c r="K19" s="35">
        <v>2</v>
      </c>
      <c r="L19" s="35">
        <v>3</v>
      </c>
      <c r="M19" s="35">
        <v>3</v>
      </c>
      <c r="N19" s="35">
        <v>4</v>
      </c>
      <c r="O19" s="35">
        <v>4</v>
      </c>
      <c r="P19" s="36" t="s">
        <v>12</v>
      </c>
      <c r="Q19" s="36" t="s">
        <v>12</v>
      </c>
      <c r="R19" s="36" t="s">
        <v>12</v>
      </c>
      <c r="S19" s="36" t="s">
        <v>12</v>
      </c>
      <c r="T19" s="36" t="s">
        <v>12</v>
      </c>
      <c r="U19" s="37" t="s">
        <v>12</v>
      </c>
      <c r="V19" s="11" t="s">
        <v>12</v>
      </c>
      <c r="W19" s="11" t="s">
        <v>12</v>
      </c>
      <c r="X19" s="11" t="s">
        <v>12</v>
      </c>
      <c r="Y19" s="11" t="s">
        <v>12</v>
      </c>
      <c r="Z19" s="11" t="s">
        <v>12</v>
      </c>
      <c r="AA19" s="11" t="s">
        <v>12</v>
      </c>
      <c r="AB19" s="108" t="s">
        <v>12</v>
      </c>
      <c r="AC19" s="108" t="s">
        <v>12</v>
      </c>
      <c r="AD19" s="108" t="s">
        <v>12</v>
      </c>
      <c r="AE19" s="108" t="s">
        <v>12</v>
      </c>
      <c r="AF19" s="108" t="s">
        <v>12</v>
      </c>
      <c r="AG19" s="108" t="s">
        <v>12</v>
      </c>
    </row>
    <row r="20" spans="1:33" x14ac:dyDescent="0.25">
      <c r="A20" s="15" t="s">
        <v>27</v>
      </c>
      <c r="B20" s="25">
        <v>535</v>
      </c>
      <c r="C20" s="25">
        <v>0.4</v>
      </c>
      <c r="D20" s="33">
        <v>16</v>
      </c>
      <c r="E20" s="33">
        <v>23</v>
      </c>
      <c r="F20" s="38">
        <v>31</v>
      </c>
      <c r="G20" s="38">
        <v>44</v>
      </c>
      <c r="H20" s="38">
        <v>58</v>
      </c>
      <c r="I20" s="34">
        <v>67</v>
      </c>
      <c r="J20" s="35">
        <v>1</v>
      </c>
      <c r="K20" s="35">
        <v>2</v>
      </c>
      <c r="L20" s="35">
        <v>3</v>
      </c>
      <c r="M20" s="35">
        <v>3</v>
      </c>
      <c r="N20" s="35">
        <v>4</v>
      </c>
      <c r="O20" s="35">
        <v>4</v>
      </c>
      <c r="P20" s="36" t="s">
        <v>12</v>
      </c>
      <c r="Q20" s="36" t="s">
        <v>12</v>
      </c>
      <c r="R20" s="36" t="s">
        <v>12</v>
      </c>
      <c r="S20" s="36" t="s">
        <v>12</v>
      </c>
      <c r="T20" s="36" t="s">
        <v>12</v>
      </c>
      <c r="U20" s="37" t="s">
        <v>12</v>
      </c>
      <c r="V20" s="11" t="s">
        <v>12</v>
      </c>
      <c r="W20" s="11" t="s">
        <v>12</v>
      </c>
      <c r="X20" s="11" t="s">
        <v>12</v>
      </c>
      <c r="Y20" s="11" t="s">
        <v>12</v>
      </c>
      <c r="Z20" s="11" t="s">
        <v>12</v>
      </c>
      <c r="AA20" s="11" t="s">
        <v>12</v>
      </c>
      <c r="AB20" s="108" t="s">
        <v>12</v>
      </c>
      <c r="AC20" s="108" t="s">
        <v>12</v>
      </c>
      <c r="AD20" s="108" t="s">
        <v>12</v>
      </c>
      <c r="AE20" s="108" t="s">
        <v>12</v>
      </c>
      <c r="AF20" s="108" t="s">
        <v>12</v>
      </c>
      <c r="AG20" s="108" t="s">
        <v>12</v>
      </c>
    </row>
    <row r="21" spans="1:33" x14ac:dyDescent="0.25">
      <c r="A21" s="15" t="s">
        <v>28</v>
      </c>
      <c r="B21" s="25">
        <v>2832</v>
      </c>
      <c r="C21" s="25">
        <v>2.1</v>
      </c>
      <c r="D21" s="33">
        <v>87</v>
      </c>
      <c r="E21" s="33">
        <v>123</v>
      </c>
      <c r="F21" s="38">
        <v>163</v>
      </c>
      <c r="G21" s="38">
        <v>234</v>
      </c>
      <c r="H21" s="38">
        <v>309</v>
      </c>
      <c r="I21" s="34">
        <v>353</v>
      </c>
      <c r="J21" s="35">
        <v>2</v>
      </c>
      <c r="K21" s="35">
        <v>5</v>
      </c>
      <c r="L21" s="35">
        <v>6</v>
      </c>
      <c r="M21" s="35">
        <v>7</v>
      </c>
      <c r="N21" s="35">
        <v>8</v>
      </c>
      <c r="O21" s="35">
        <v>9</v>
      </c>
      <c r="P21" s="36" t="s">
        <v>12</v>
      </c>
      <c r="Q21" s="36" t="s">
        <v>12</v>
      </c>
      <c r="R21" s="36" t="s">
        <v>12</v>
      </c>
      <c r="S21" s="36" t="s">
        <v>12</v>
      </c>
      <c r="T21" s="36" t="s">
        <v>12</v>
      </c>
      <c r="U21" s="37" t="s">
        <v>12</v>
      </c>
      <c r="V21" s="11" t="s">
        <v>12</v>
      </c>
      <c r="W21" s="11" t="s">
        <v>12</v>
      </c>
      <c r="X21" s="11" t="s">
        <v>12</v>
      </c>
      <c r="Y21" s="11" t="s">
        <v>12</v>
      </c>
      <c r="Z21" s="11" t="s">
        <v>12</v>
      </c>
      <c r="AA21" s="11" t="s">
        <v>12</v>
      </c>
      <c r="AB21" s="108" t="s">
        <v>12</v>
      </c>
      <c r="AC21" s="108" t="s">
        <v>12</v>
      </c>
      <c r="AD21" s="108" t="s">
        <v>12</v>
      </c>
      <c r="AE21" s="108" t="s">
        <v>12</v>
      </c>
      <c r="AF21" s="108" t="s">
        <v>12</v>
      </c>
      <c r="AG21" s="108" t="s">
        <v>12</v>
      </c>
    </row>
    <row r="22" spans="1:33" x14ac:dyDescent="0.25">
      <c r="A22" s="15" t="s">
        <v>29</v>
      </c>
      <c r="B22" s="25">
        <v>156</v>
      </c>
      <c r="C22" s="25">
        <v>0.1</v>
      </c>
      <c r="D22" s="33">
        <v>5</v>
      </c>
      <c r="E22" s="33">
        <v>7</v>
      </c>
      <c r="F22" s="38">
        <v>9</v>
      </c>
      <c r="G22" s="38">
        <v>13</v>
      </c>
      <c r="H22" s="38">
        <v>17</v>
      </c>
      <c r="I22" s="34">
        <v>19</v>
      </c>
      <c r="J22" s="35">
        <v>1</v>
      </c>
      <c r="K22" s="35">
        <v>2</v>
      </c>
      <c r="L22" s="35">
        <v>3</v>
      </c>
      <c r="M22" s="35">
        <v>3</v>
      </c>
      <c r="N22" s="35">
        <v>3</v>
      </c>
      <c r="O22" s="35">
        <v>3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12</v>
      </c>
      <c r="U22" s="37" t="s">
        <v>12</v>
      </c>
      <c r="V22" s="11" t="s">
        <v>12</v>
      </c>
      <c r="W22" s="11" t="s">
        <v>12</v>
      </c>
      <c r="X22" s="11" t="s">
        <v>12</v>
      </c>
      <c r="Y22" s="11" t="s">
        <v>12</v>
      </c>
      <c r="Z22" s="11" t="s">
        <v>12</v>
      </c>
      <c r="AA22" s="11" t="s">
        <v>12</v>
      </c>
      <c r="AB22" s="108" t="s">
        <v>12</v>
      </c>
      <c r="AC22" s="108" t="s">
        <v>12</v>
      </c>
      <c r="AD22" s="108" t="s">
        <v>12</v>
      </c>
      <c r="AE22" s="108" t="s">
        <v>12</v>
      </c>
      <c r="AF22" s="108" t="s">
        <v>12</v>
      </c>
      <c r="AG22" s="108" t="s">
        <v>12</v>
      </c>
    </row>
    <row r="23" spans="1:33" x14ac:dyDescent="0.25">
      <c r="A23" s="15" t="s">
        <v>30</v>
      </c>
      <c r="B23" s="25">
        <v>257</v>
      </c>
      <c r="C23" s="25">
        <v>0.2</v>
      </c>
      <c r="D23" s="33">
        <v>8</v>
      </c>
      <c r="E23" s="40">
        <v>11</v>
      </c>
      <c r="F23" s="38">
        <v>15</v>
      </c>
      <c r="G23" s="38">
        <v>21</v>
      </c>
      <c r="H23" s="38">
        <v>28</v>
      </c>
      <c r="I23" s="34">
        <v>32</v>
      </c>
      <c r="J23" s="35">
        <v>1</v>
      </c>
      <c r="K23" s="35">
        <v>2</v>
      </c>
      <c r="L23" s="35">
        <v>3</v>
      </c>
      <c r="M23" s="35">
        <v>3</v>
      </c>
      <c r="N23" s="35">
        <v>3</v>
      </c>
      <c r="O23" s="35">
        <v>3</v>
      </c>
      <c r="P23" s="36" t="s">
        <v>12</v>
      </c>
      <c r="Q23" s="36" t="s">
        <v>12</v>
      </c>
      <c r="R23" s="36" t="s">
        <v>12</v>
      </c>
      <c r="S23" s="36" t="s">
        <v>12</v>
      </c>
      <c r="T23" s="36" t="s">
        <v>12</v>
      </c>
      <c r="U23" s="37" t="s">
        <v>12</v>
      </c>
      <c r="V23" s="11" t="s">
        <v>12</v>
      </c>
      <c r="W23" s="11" t="s">
        <v>12</v>
      </c>
      <c r="X23" s="11" t="s">
        <v>12</v>
      </c>
      <c r="Y23" s="11" t="s">
        <v>12</v>
      </c>
      <c r="Z23" s="11" t="s">
        <v>12</v>
      </c>
      <c r="AA23" s="11" t="s">
        <v>12</v>
      </c>
      <c r="AB23" s="108" t="s">
        <v>12</v>
      </c>
      <c r="AC23" s="108" t="s">
        <v>12</v>
      </c>
      <c r="AD23" s="108" t="s">
        <v>12</v>
      </c>
      <c r="AE23" s="108" t="s">
        <v>12</v>
      </c>
      <c r="AF23" s="108" t="s">
        <v>12</v>
      </c>
      <c r="AG23" s="108" t="s">
        <v>12</v>
      </c>
    </row>
    <row r="24" spans="1:33" x14ac:dyDescent="0.25">
      <c r="A24" s="15" t="s">
        <v>31</v>
      </c>
      <c r="B24" s="25">
        <v>245</v>
      </c>
      <c r="C24" s="25">
        <v>0.2</v>
      </c>
      <c r="D24" s="33">
        <v>7</v>
      </c>
      <c r="E24" s="33">
        <v>11</v>
      </c>
      <c r="F24" s="38">
        <v>14</v>
      </c>
      <c r="G24" s="38">
        <v>20</v>
      </c>
      <c r="H24" s="38">
        <v>27</v>
      </c>
      <c r="I24" s="34">
        <v>31</v>
      </c>
      <c r="J24" s="35">
        <v>1</v>
      </c>
      <c r="K24" s="35">
        <v>2</v>
      </c>
      <c r="L24" s="35">
        <v>3</v>
      </c>
      <c r="M24" s="35">
        <v>3</v>
      </c>
      <c r="N24" s="35">
        <v>3</v>
      </c>
      <c r="O24" s="35">
        <v>3</v>
      </c>
      <c r="P24" s="36" t="s">
        <v>12</v>
      </c>
      <c r="Q24" s="36" t="s">
        <v>12</v>
      </c>
      <c r="R24" s="36" t="s">
        <v>12</v>
      </c>
      <c r="S24" s="36" t="s">
        <v>12</v>
      </c>
      <c r="T24" s="36" t="s">
        <v>12</v>
      </c>
      <c r="U24" s="37" t="s">
        <v>12</v>
      </c>
      <c r="V24" s="11" t="s">
        <v>12</v>
      </c>
      <c r="W24" s="11" t="s">
        <v>12</v>
      </c>
      <c r="X24" s="11" t="s">
        <v>12</v>
      </c>
      <c r="Y24" s="11" t="s">
        <v>12</v>
      </c>
      <c r="Z24" s="11" t="s">
        <v>12</v>
      </c>
      <c r="AA24" s="11" t="s">
        <v>12</v>
      </c>
      <c r="AB24" s="108" t="s">
        <v>12</v>
      </c>
      <c r="AC24" s="108" t="s">
        <v>12</v>
      </c>
      <c r="AD24" s="108" t="s">
        <v>12</v>
      </c>
      <c r="AE24" s="108" t="s">
        <v>12</v>
      </c>
      <c r="AF24" s="108" t="s">
        <v>12</v>
      </c>
      <c r="AG24" s="108" t="s">
        <v>12</v>
      </c>
    </row>
    <row r="25" spans="1:33" x14ac:dyDescent="0.25">
      <c r="A25" s="15" t="s">
        <v>32</v>
      </c>
      <c r="B25" s="25">
        <v>993</v>
      </c>
      <c r="C25" s="25">
        <v>0.7</v>
      </c>
      <c r="D25" s="33">
        <v>30</v>
      </c>
      <c r="E25" s="33">
        <v>43</v>
      </c>
      <c r="F25" s="38">
        <v>58</v>
      </c>
      <c r="G25" s="38">
        <v>82</v>
      </c>
      <c r="H25" s="38">
        <v>108</v>
      </c>
      <c r="I25" s="34">
        <v>124</v>
      </c>
      <c r="J25" s="35">
        <v>1</v>
      </c>
      <c r="K25" s="35">
        <v>2</v>
      </c>
      <c r="L25" s="35">
        <v>3</v>
      </c>
      <c r="M25" s="35">
        <v>3</v>
      </c>
      <c r="N25" s="35">
        <v>4</v>
      </c>
      <c r="O25" s="35">
        <v>5</v>
      </c>
      <c r="P25" s="36" t="s">
        <v>12</v>
      </c>
      <c r="Q25" s="36" t="s">
        <v>12</v>
      </c>
      <c r="R25" s="36" t="s">
        <v>12</v>
      </c>
      <c r="S25" s="36" t="s">
        <v>12</v>
      </c>
      <c r="T25" s="36" t="s">
        <v>12</v>
      </c>
      <c r="U25" s="37" t="s">
        <v>12</v>
      </c>
      <c r="V25" s="11" t="s">
        <v>12</v>
      </c>
      <c r="W25" s="11" t="s">
        <v>12</v>
      </c>
      <c r="X25" s="11" t="s">
        <v>12</v>
      </c>
      <c r="Y25" s="11" t="s">
        <v>12</v>
      </c>
      <c r="Z25" s="11" t="s">
        <v>12</v>
      </c>
      <c r="AA25" s="11" t="s">
        <v>12</v>
      </c>
      <c r="AB25" s="108" t="s">
        <v>12</v>
      </c>
      <c r="AC25" s="108" t="s">
        <v>12</v>
      </c>
      <c r="AD25" s="108" t="s">
        <v>12</v>
      </c>
      <c r="AE25" s="108" t="s">
        <v>12</v>
      </c>
      <c r="AF25" s="108" t="s">
        <v>12</v>
      </c>
      <c r="AG25" s="108" t="s">
        <v>12</v>
      </c>
    </row>
    <row r="26" spans="1:33" x14ac:dyDescent="0.25">
      <c r="A26" s="15" t="s">
        <v>33</v>
      </c>
      <c r="B26" s="25">
        <v>717</v>
      </c>
      <c r="C26" s="25">
        <v>0.5</v>
      </c>
      <c r="D26" s="33">
        <v>22</v>
      </c>
      <c r="E26" s="33">
        <v>31</v>
      </c>
      <c r="F26" s="38">
        <v>41</v>
      </c>
      <c r="G26" s="38">
        <v>59</v>
      </c>
      <c r="H26" s="38">
        <v>78</v>
      </c>
      <c r="I26" s="34">
        <v>89</v>
      </c>
      <c r="J26" s="35">
        <v>1</v>
      </c>
      <c r="K26" s="35">
        <v>2</v>
      </c>
      <c r="L26" s="35">
        <v>3</v>
      </c>
      <c r="M26" s="35">
        <v>3</v>
      </c>
      <c r="N26" s="35">
        <v>4</v>
      </c>
      <c r="O26" s="35">
        <v>5</v>
      </c>
      <c r="P26" s="36" t="s">
        <v>12</v>
      </c>
      <c r="Q26" s="36" t="s">
        <v>12</v>
      </c>
      <c r="R26" s="36" t="s">
        <v>12</v>
      </c>
      <c r="S26" s="36" t="s">
        <v>12</v>
      </c>
      <c r="T26" s="36" t="s">
        <v>12</v>
      </c>
      <c r="U26" s="37" t="s">
        <v>12</v>
      </c>
      <c r="V26" s="11" t="s">
        <v>12</v>
      </c>
      <c r="W26" s="11" t="s">
        <v>12</v>
      </c>
      <c r="X26" s="11" t="s">
        <v>12</v>
      </c>
      <c r="Y26" s="11" t="s">
        <v>12</v>
      </c>
      <c r="Z26" s="11" t="s">
        <v>12</v>
      </c>
      <c r="AA26" s="11" t="s">
        <v>12</v>
      </c>
      <c r="AB26" s="108" t="s">
        <v>12</v>
      </c>
      <c r="AC26" s="108" t="s">
        <v>12</v>
      </c>
      <c r="AD26" s="108" t="s">
        <v>12</v>
      </c>
      <c r="AE26" s="108" t="s">
        <v>12</v>
      </c>
      <c r="AF26" s="108" t="s">
        <v>12</v>
      </c>
      <c r="AG26" s="108" t="s">
        <v>12</v>
      </c>
    </row>
    <row r="27" spans="1:33" x14ac:dyDescent="0.25">
      <c r="A27" s="15" t="s">
        <v>34</v>
      </c>
      <c r="B27" s="25">
        <v>231</v>
      </c>
      <c r="C27" s="25">
        <v>0.2</v>
      </c>
      <c r="D27" s="33">
        <v>7</v>
      </c>
      <c r="E27" s="33">
        <v>10</v>
      </c>
      <c r="F27" s="38">
        <v>13</v>
      </c>
      <c r="G27" s="38">
        <v>19</v>
      </c>
      <c r="H27" s="38">
        <v>25</v>
      </c>
      <c r="I27" s="34">
        <v>29</v>
      </c>
      <c r="J27" s="35">
        <v>1</v>
      </c>
      <c r="K27" s="35">
        <v>2</v>
      </c>
      <c r="L27" s="35">
        <v>3</v>
      </c>
      <c r="M27" s="35">
        <v>3</v>
      </c>
      <c r="N27" s="35">
        <v>3</v>
      </c>
      <c r="O27" s="35">
        <v>3</v>
      </c>
      <c r="P27" s="36" t="s">
        <v>12</v>
      </c>
      <c r="Q27" s="36" t="s">
        <v>12</v>
      </c>
      <c r="R27" s="36" t="s">
        <v>12</v>
      </c>
      <c r="S27" s="36" t="s">
        <v>12</v>
      </c>
      <c r="T27" s="36" t="s">
        <v>12</v>
      </c>
      <c r="U27" s="37" t="s">
        <v>12</v>
      </c>
      <c r="V27" s="11" t="s">
        <v>12</v>
      </c>
      <c r="W27" s="11" t="s">
        <v>12</v>
      </c>
      <c r="X27" s="11" t="s">
        <v>12</v>
      </c>
      <c r="Y27" s="11" t="s">
        <v>12</v>
      </c>
      <c r="Z27" s="11" t="s">
        <v>12</v>
      </c>
      <c r="AA27" s="11" t="s">
        <v>12</v>
      </c>
      <c r="AB27" s="108" t="s">
        <v>12</v>
      </c>
      <c r="AC27" s="108" t="s">
        <v>12</v>
      </c>
      <c r="AD27" s="108" t="s">
        <v>12</v>
      </c>
      <c r="AE27" s="108" t="s">
        <v>12</v>
      </c>
      <c r="AF27" s="108" t="s">
        <v>12</v>
      </c>
      <c r="AG27" s="108" t="s">
        <v>12</v>
      </c>
    </row>
    <row r="28" spans="1:33" x14ac:dyDescent="0.25">
      <c r="A28" s="15" t="s">
        <v>35</v>
      </c>
      <c r="B28" s="25">
        <v>366</v>
      </c>
      <c r="C28" s="25">
        <v>0.3</v>
      </c>
      <c r="D28" s="33">
        <v>11</v>
      </c>
      <c r="E28" s="33">
        <v>16</v>
      </c>
      <c r="F28" s="38">
        <v>21</v>
      </c>
      <c r="G28" s="38">
        <v>30</v>
      </c>
      <c r="H28" s="38">
        <v>40</v>
      </c>
      <c r="I28" s="34">
        <v>46</v>
      </c>
      <c r="J28" s="35">
        <v>1</v>
      </c>
      <c r="K28" s="35">
        <v>2</v>
      </c>
      <c r="L28" s="35">
        <v>3</v>
      </c>
      <c r="M28" s="35">
        <v>3</v>
      </c>
      <c r="N28" s="35">
        <v>3</v>
      </c>
      <c r="O28" s="35">
        <v>3</v>
      </c>
      <c r="P28" s="36" t="s">
        <v>12</v>
      </c>
      <c r="Q28" s="36" t="s">
        <v>12</v>
      </c>
      <c r="R28" s="36" t="s">
        <v>12</v>
      </c>
      <c r="S28" s="36" t="s">
        <v>12</v>
      </c>
      <c r="T28" s="36" t="s">
        <v>12</v>
      </c>
      <c r="U28" s="37" t="s">
        <v>12</v>
      </c>
      <c r="V28" s="11" t="s">
        <v>12</v>
      </c>
      <c r="W28" s="11" t="s">
        <v>12</v>
      </c>
      <c r="X28" s="11" t="s">
        <v>12</v>
      </c>
      <c r="Y28" s="11" t="s">
        <v>12</v>
      </c>
      <c r="Z28" s="11" t="s">
        <v>12</v>
      </c>
      <c r="AA28" s="11" t="s">
        <v>12</v>
      </c>
      <c r="AB28" s="108" t="s">
        <v>12</v>
      </c>
      <c r="AC28" s="108" t="s">
        <v>12</v>
      </c>
      <c r="AD28" s="108" t="s">
        <v>12</v>
      </c>
      <c r="AE28" s="108" t="s">
        <v>12</v>
      </c>
      <c r="AF28" s="108" t="s">
        <v>12</v>
      </c>
      <c r="AG28" s="108" t="s">
        <v>12</v>
      </c>
    </row>
    <row r="29" spans="1:33" x14ac:dyDescent="0.25">
      <c r="A29" s="15" t="s">
        <v>36</v>
      </c>
      <c r="B29" s="25">
        <v>335</v>
      </c>
      <c r="C29" s="25">
        <v>0.2</v>
      </c>
      <c r="D29" s="33">
        <v>10</v>
      </c>
      <c r="E29" s="33">
        <v>15</v>
      </c>
      <c r="F29" s="38">
        <v>19</v>
      </c>
      <c r="G29" s="38">
        <v>28</v>
      </c>
      <c r="H29" s="38">
        <v>37</v>
      </c>
      <c r="I29" s="34">
        <v>42</v>
      </c>
      <c r="J29" s="35">
        <v>1</v>
      </c>
      <c r="K29" s="35">
        <v>2</v>
      </c>
      <c r="L29" s="35">
        <v>3</v>
      </c>
      <c r="M29" s="35">
        <v>3</v>
      </c>
      <c r="N29" s="35">
        <v>3</v>
      </c>
      <c r="O29" s="35">
        <v>3</v>
      </c>
      <c r="P29" s="36" t="s">
        <v>12</v>
      </c>
      <c r="Q29" s="36" t="s">
        <v>12</v>
      </c>
      <c r="R29" s="36" t="s">
        <v>12</v>
      </c>
      <c r="S29" s="36" t="s">
        <v>12</v>
      </c>
      <c r="T29" s="36" t="s">
        <v>12</v>
      </c>
      <c r="U29" s="37" t="s">
        <v>12</v>
      </c>
      <c r="V29" s="11" t="s">
        <v>12</v>
      </c>
      <c r="W29" s="11" t="s">
        <v>12</v>
      </c>
      <c r="X29" s="11" t="s">
        <v>12</v>
      </c>
      <c r="Y29" s="11" t="s">
        <v>12</v>
      </c>
      <c r="Z29" s="11" t="s">
        <v>12</v>
      </c>
      <c r="AA29" s="11" t="s">
        <v>12</v>
      </c>
      <c r="AB29" s="108" t="s">
        <v>12</v>
      </c>
      <c r="AC29" s="108" t="s">
        <v>12</v>
      </c>
      <c r="AD29" s="108" t="s">
        <v>12</v>
      </c>
      <c r="AE29" s="108" t="s">
        <v>12</v>
      </c>
      <c r="AF29" s="108" t="s">
        <v>12</v>
      </c>
      <c r="AG29" s="108" t="s">
        <v>12</v>
      </c>
    </row>
    <row r="30" spans="1:33" x14ac:dyDescent="0.25">
      <c r="A30" s="15" t="s">
        <v>37</v>
      </c>
      <c r="B30" s="25">
        <v>1860</v>
      </c>
      <c r="C30" s="25">
        <v>1.4</v>
      </c>
      <c r="D30" s="33">
        <v>57</v>
      </c>
      <c r="E30" s="33">
        <v>81</v>
      </c>
      <c r="F30" s="38">
        <v>107</v>
      </c>
      <c r="G30" s="38">
        <v>154</v>
      </c>
      <c r="H30" s="38">
        <v>203</v>
      </c>
      <c r="I30" s="34">
        <v>232</v>
      </c>
      <c r="J30" s="35">
        <v>1</v>
      </c>
      <c r="K30" s="35">
        <v>2</v>
      </c>
      <c r="L30" s="35">
        <v>3</v>
      </c>
      <c r="M30" s="35">
        <v>5</v>
      </c>
      <c r="N30" s="35">
        <v>6</v>
      </c>
      <c r="O30" s="35">
        <v>7</v>
      </c>
      <c r="P30" s="36" t="s">
        <v>12</v>
      </c>
      <c r="Q30" s="36" t="s">
        <v>12</v>
      </c>
      <c r="R30" s="36" t="s">
        <v>12</v>
      </c>
      <c r="S30" s="36" t="s">
        <v>12</v>
      </c>
      <c r="T30" s="36" t="s">
        <v>12</v>
      </c>
      <c r="U30" s="37" t="s">
        <v>12</v>
      </c>
      <c r="V30" s="11" t="s">
        <v>12</v>
      </c>
      <c r="W30" s="11" t="s">
        <v>12</v>
      </c>
      <c r="X30" s="11" t="s">
        <v>12</v>
      </c>
      <c r="Y30" s="11" t="s">
        <v>12</v>
      </c>
      <c r="Z30" s="11" t="s">
        <v>12</v>
      </c>
      <c r="AA30" s="11" t="s">
        <v>12</v>
      </c>
      <c r="AB30" s="108" t="s">
        <v>12</v>
      </c>
      <c r="AC30" s="108">
        <v>1</v>
      </c>
      <c r="AD30" s="108" t="s">
        <v>12</v>
      </c>
      <c r="AE30" s="108" t="s">
        <v>12</v>
      </c>
      <c r="AF30" s="108" t="s">
        <v>12</v>
      </c>
      <c r="AG30" s="108" t="s">
        <v>12</v>
      </c>
    </row>
    <row r="31" spans="1:33" x14ac:dyDescent="0.25">
      <c r="A31" s="15" t="s">
        <v>38</v>
      </c>
      <c r="B31" s="25">
        <v>600</v>
      </c>
      <c r="C31" s="25">
        <v>0.4</v>
      </c>
      <c r="D31" s="33">
        <v>18</v>
      </c>
      <c r="E31" s="33">
        <v>26</v>
      </c>
      <c r="F31" s="38">
        <v>34</v>
      </c>
      <c r="G31" s="38">
        <v>50</v>
      </c>
      <c r="H31" s="38">
        <v>66</v>
      </c>
      <c r="I31" s="34">
        <v>75</v>
      </c>
      <c r="J31" s="35">
        <v>1</v>
      </c>
      <c r="K31" s="35">
        <v>2</v>
      </c>
      <c r="L31" s="35">
        <v>3</v>
      </c>
      <c r="M31" s="35">
        <v>3</v>
      </c>
      <c r="N31" s="35">
        <v>4</v>
      </c>
      <c r="O31" s="35">
        <v>4</v>
      </c>
      <c r="P31" s="36" t="s">
        <v>12</v>
      </c>
      <c r="Q31" s="36" t="s">
        <v>12</v>
      </c>
      <c r="R31" s="36" t="s">
        <v>12</v>
      </c>
      <c r="S31" s="36" t="s">
        <v>12</v>
      </c>
      <c r="T31" s="36" t="s">
        <v>12</v>
      </c>
      <c r="U31" s="37" t="s">
        <v>12</v>
      </c>
      <c r="V31" s="11" t="s">
        <v>12</v>
      </c>
      <c r="W31" s="11" t="s">
        <v>12</v>
      </c>
      <c r="X31" s="11" t="s">
        <v>12</v>
      </c>
      <c r="Y31" s="11" t="s">
        <v>12</v>
      </c>
      <c r="Z31" s="11" t="s">
        <v>12</v>
      </c>
      <c r="AA31" s="11" t="s">
        <v>12</v>
      </c>
      <c r="AB31" s="108" t="s">
        <v>12</v>
      </c>
      <c r="AC31" s="108" t="s">
        <v>12</v>
      </c>
      <c r="AD31" s="108" t="s">
        <v>12</v>
      </c>
      <c r="AE31" s="108" t="s">
        <v>12</v>
      </c>
      <c r="AF31" s="108" t="s">
        <v>12</v>
      </c>
      <c r="AG31" s="108" t="s">
        <v>12</v>
      </c>
    </row>
    <row r="32" spans="1:33" x14ac:dyDescent="0.25">
      <c r="A32" s="15" t="s">
        <v>39</v>
      </c>
      <c r="B32" s="25">
        <v>432</v>
      </c>
      <c r="C32" s="25">
        <v>0.3</v>
      </c>
      <c r="D32" s="33">
        <v>13</v>
      </c>
      <c r="E32" s="33">
        <v>19</v>
      </c>
      <c r="F32" s="38">
        <v>25</v>
      </c>
      <c r="G32" s="38">
        <v>36</v>
      </c>
      <c r="H32" s="38">
        <v>47</v>
      </c>
      <c r="I32" s="34">
        <v>54</v>
      </c>
      <c r="J32" s="35">
        <v>1</v>
      </c>
      <c r="K32" s="35">
        <v>2</v>
      </c>
      <c r="L32" s="35">
        <v>3</v>
      </c>
      <c r="M32" s="35">
        <v>3</v>
      </c>
      <c r="N32" s="35">
        <v>3</v>
      </c>
      <c r="O32" s="35">
        <v>3</v>
      </c>
      <c r="P32" s="36" t="s">
        <v>12</v>
      </c>
      <c r="Q32" s="36" t="s">
        <v>12</v>
      </c>
      <c r="R32" s="36" t="s">
        <v>12</v>
      </c>
      <c r="S32" s="36" t="s">
        <v>12</v>
      </c>
      <c r="T32" s="36" t="s">
        <v>12</v>
      </c>
      <c r="U32" s="37" t="s">
        <v>12</v>
      </c>
      <c r="V32" s="11" t="s">
        <v>12</v>
      </c>
      <c r="W32" s="11" t="s">
        <v>12</v>
      </c>
      <c r="X32" s="11" t="s">
        <v>12</v>
      </c>
      <c r="Y32" s="11" t="s">
        <v>12</v>
      </c>
      <c r="Z32" s="11" t="s">
        <v>12</v>
      </c>
      <c r="AA32" s="11" t="s">
        <v>12</v>
      </c>
      <c r="AB32" s="108" t="s">
        <v>12</v>
      </c>
      <c r="AC32" s="108" t="s">
        <v>12</v>
      </c>
      <c r="AD32" s="108" t="s">
        <v>12</v>
      </c>
      <c r="AE32" s="108" t="s">
        <v>12</v>
      </c>
      <c r="AF32" s="108" t="s">
        <v>12</v>
      </c>
      <c r="AG32" s="108" t="s">
        <v>12</v>
      </c>
    </row>
    <row r="33" spans="1:34" x14ac:dyDescent="0.25">
      <c r="A33" s="15" t="s">
        <v>40</v>
      </c>
      <c r="B33" s="25">
        <v>440</v>
      </c>
      <c r="C33" s="25">
        <v>0.3</v>
      </c>
      <c r="D33" s="33">
        <v>13</v>
      </c>
      <c r="E33" s="33">
        <v>19</v>
      </c>
      <c r="F33" s="38">
        <v>25</v>
      </c>
      <c r="G33" s="38">
        <v>36</v>
      </c>
      <c r="H33" s="38">
        <v>48</v>
      </c>
      <c r="I33" s="34">
        <v>55</v>
      </c>
      <c r="J33" s="35">
        <v>1</v>
      </c>
      <c r="K33" s="35">
        <v>2</v>
      </c>
      <c r="L33" s="35">
        <v>3</v>
      </c>
      <c r="M33" s="35">
        <v>3</v>
      </c>
      <c r="N33" s="35">
        <v>3</v>
      </c>
      <c r="O33" s="35">
        <v>3</v>
      </c>
      <c r="P33" s="36" t="s">
        <v>12</v>
      </c>
      <c r="Q33" s="36" t="s">
        <v>12</v>
      </c>
      <c r="R33" s="36" t="s">
        <v>12</v>
      </c>
      <c r="S33" s="36" t="s">
        <v>12</v>
      </c>
      <c r="T33" s="36" t="s">
        <v>12</v>
      </c>
      <c r="U33" s="37" t="s">
        <v>12</v>
      </c>
      <c r="V33" s="11" t="s">
        <v>12</v>
      </c>
      <c r="W33" s="11" t="s">
        <v>12</v>
      </c>
      <c r="X33" s="11" t="s">
        <v>12</v>
      </c>
      <c r="Y33" s="11" t="s">
        <v>12</v>
      </c>
      <c r="Z33" s="11" t="s">
        <v>12</v>
      </c>
      <c r="AA33" s="11" t="s">
        <v>12</v>
      </c>
      <c r="AB33" s="108" t="s">
        <v>12</v>
      </c>
      <c r="AC33" s="108" t="s">
        <v>12</v>
      </c>
      <c r="AD33" s="108" t="s">
        <v>12</v>
      </c>
      <c r="AE33" s="108" t="s">
        <v>12</v>
      </c>
      <c r="AF33" s="108" t="s">
        <v>12</v>
      </c>
      <c r="AG33" s="108" t="s">
        <v>12</v>
      </c>
    </row>
    <row r="34" spans="1:34" x14ac:dyDescent="0.25">
      <c r="A34" s="15" t="s">
        <v>41</v>
      </c>
      <c r="B34" s="25">
        <v>414</v>
      </c>
      <c r="C34" s="25">
        <v>0.3</v>
      </c>
      <c r="D34" s="33">
        <v>13</v>
      </c>
      <c r="E34" s="33">
        <v>18</v>
      </c>
      <c r="F34" s="38">
        <v>24</v>
      </c>
      <c r="G34" s="38">
        <v>34</v>
      </c>
      <c r="H34" s="38">
        <v>45</v>
      </c>
      <c r="I34" s="34">
        <v>52</v>
      </c>
      <c r="J34" s="35">
        <v>1</v>
      </c>
      <c r="K34" s="35">
        <v>2</v>
      </c>
      <c r="L34" s="35">
        <v>3</v>
      </c>
      <c r="M34" s="35">
        <v>3</v>
      </c>
      <c r="N34" s="35">
        <v>3</v>
      </c>
      <c r="O34" s="35">
        <v>3</v>
      </c>
      <c r="P34" s="36" t="s">
        <v>12</v>
      </c>
      <c r="Q34" s="36" t="s">
        <v>12</v>
      </c>
      <c r="R34" s="36" t="s">
        <v>12</v>
      </c>
      <c r="S34" s="36" t="s">
        <v>12</v>
      </c>
      <c r="T34" s="36" t="s">
        <v>12</v>
      </c>
      <c r="U34" s="37" t="s">
        <v>12</v>
      </c>
      <c r="V34" s="11" t="s">
        <v>12</v>
      </c>
      <c r="W34" s="11" t="s">
        <v>12</v>
      </c>
      <c r="X34" s="11" t="s">
        <v>12</v>
      </c>
      <c r="Y34" s="11" t="s">
        <v>12</v>
      </c>
      <c r="Z34" s="11" t="s">
        <v>12</v>
      </c>
      <c r="AA34" s="11" t="s">
        <v>12</v>
      </c>
      <c r="AB34" s="108" t="s">
        <v>12</v>
      </c>
      <c r="AC34" s="108" t="s">
        <v>12</v>
      </c>
      <c r="AD34" s="108" t="s">
        <v>12</v>
      </c>
      <c r="AE34" s="108" t="s">
        <v>12</v>
      </c>
      <c r="AF34" s="108" t="s">
        <v>12</v>
      </c>
      <c r="AG34" s="108" t="s">
        <v>12</v>
      </c>
    </row>
    <row r="35" spans="1:34" x14ac:dyDescent="0.25">
      <c r="A35" s="15" t="s">
        <v>42</v>
      </c>
      <c r="B35" s="25">
        <v>838</v>
      </c>
      <c r="C35" s="25">
        <v>0.6</v>
      </c>
      <c r="D35" s="33">
        <v>26</v>
      </c>
      <c r="E35" s="33">
        <v>36</v>
      </c>
      <c r="F35" s="38">
        <v>48</v>
      </c>
      <c r="G35" s="38">
        <v>69</v>
      </c>
      <c r="H35" s="38">
        <v>91</v>
      </c>
      <c r="I35" s="34">
        <v>104</v>
      </c>
      <c r="J35" s="35">
        <v>1</v>
      </c>
      <c r="K35" s="35">
        <v>2</v>
      </c>
      <c r="L35" s="35">
        <v>3</v>
      </c>
      <c r="M35" s="35">
        <v>3</v>
      </c>
      <c r="N35" s="35">
        <v>4</v>
      </c>
      <c r="O35" s="35">
        <v>5</v>
      </c>
      <c r="P35" s="36" t="s">
        <v>12</v>
      </c>
      <c r="Q35" s="36" t="s">
        <v>12</v>
      </c>
      <c r="R35" s="36" t="s">
        <v>12</v>
      </c>
      <c r="S35" s="36" t="s">
        <v>12</v>
      </c>
      <c r="T35" s="36" t="s">
        <v>12</v>
      </c>
      <c r="U35" s="37" t="s">
        <v>12</v>
      </c>
      <c r="V35" s="11" t="s">
        <v>12</v>
      </c>
      <c r="W35" s="11" t="s">
        <v>12</v>
      </c>
      <c r="X35" s="11" t="s">
        <v>12</v>
      </c>
      <c r="Y35" s="11" t="s">
        <v>12</v>
      </c>
      <c r="Z35" s="11" t="s">
        <v>12</v>
      </c>
      <c r="AA35" s="11" t="s">
        <v>12</v>
      </c>
      <c r="AB35" s="108" t="s">
        <v>12</v>
      </c>
      <c r="AC35" s="108" t="s">
        <v>12</v>
      </c>
      <c r="AD35" s="108" t="s">
        <v>12</v>
      </c>
      <c r="AE35" s="108" t="s">
        <v>12</v>
      </c>
      <c r="AF35" s="108" t="s">
        <v>12</v>
      </c>
      <c r="AG35" s="108" t="s">
        <v>12</v>
      </c>
    </row>
    <row r="36" spans="1:34" x14ac:dyDescent="0.25">
      <c r="A36" s="15" t="s">
        <v>43</v>
      </c>
      <c r="B36" s="25">
        <v>3324</v>
      </c>
      <c r="C36" s="25">
        <v>2.5</v>
      </c>
      <c r="D36" s="33">
        <v>102</v>
      </c>
      <c r="E36" s="33">
        <v>144</v>
      </c>
      <c r="F36" s="38">
        <v>191</v>
      </c>
      <c r="G36" s="38">
        <v>275</v>
      </c>
      <c r="H36" s="38">
        <v>363</v>
      </c>
      <c r="I36" s="34">
        <v>414</v>
      </c>
      <c r="J36" s="35">
        <v>3</v>
      </c>
      <c r="K36" s="35">
        <v>4</v>
      </c>
      <c r="L36" s="35">
        <v>5</v>
      </c>
      <c r="M36" s="35">
        <v>6</v>
      </c>
      <c r="N36" s="35">
        <v>7</v>
      </c>
      <c r="O36" s="35">
        <v>7</v>
      </c>
      <c r="P36" s="36" t="s">
        <v>12</v>
      </c>
      <c r="Q36" s="36" t="s">
        <v>12</v>
      </c>
      <c r="R36" s="36" t="s">
        <v>12</v>
      </c>
      <c r="S36" s="36" t="s">
        <v>12</v>
      </c>
      <c r="T36" s="36" t="s">
        <v>12</v>
      </c>
      <c r="U36" s="37" t="s">
        <v>12</v>
      </c>
      <c r="V36" s="11" t="s">
        <v>12</v>
      </c>
      <c r="W36" s="11" t="s">
        <v>12</v>
      </c>
      <c r="X36" s="11" t="s">
        <v>12</v>
      </c>
      <c r="Y36" s="11" t="s">
        <v>12</v>
      </c>
      <c r="Z36" s="11" t="s">
        <v>12</v>
      </c>
      <c r="AA36" s="11" t="s">
        <v>12</v>
      </c>
      <c r="AB36" s="108" t="s">
        <v>12</v>
      </c>
      <c r="AC36" s="108" t="s">
        <v>12</v>
      </c>
      <c r="AD36" s="108">
        <v>1</v>
      </c>
      <c r="AE36" s="108" t="s">
        <v>12</v>
      </c>
      <c r="AF36" s="108" t="s">
        <v>12</v>
      </c>
      <c r="AG36" s="108" t="s">
        <v>12</v>
      </c>
    </row>
    <row r="37" spans="1:34" x14ac:dyDescent="0.25">
      <c r="A37" s="15" t="s">
        <v>44</v>
      </c>
      <c r="B37" s="25">
        <v>515</v>
      </c>
      <c r="C37" s="25">
        <v>0.4</v>
      </c>
      <c r="D37" s="33">
        <v>16</v>
      </c>
      <c r="E37" s="33">
        <v>22</v>
      </c>
      <c r="F37" s="38">
        <v>30</v>
      </c>
      <c r="G37" s="38">
        <v>43</v>
      </c>
      <c r="H37" s="38">
        <v>56</v>
      </c>
      <c r="I37" s="34">
        <v>64</v>
      </c>
      <c r="J37" s="35">
        <v>1</v>
      </c>
      <c r="K37" s="35">
        <v>2</v>
      </c>
      <c r="L37" s="35">
        <v>3</v>
      </c>
      <c r="M37" s="35">
        <v>3</v>
      </c>
      <c r="N37" s="35">
        <v>4</v>
      </c>
      <c r="O37" s="35">
        <v>4</v>
      </c>
      <c r="P37" s="36" t="s">
        <v>12</v>
      </c>
      <c r="Q37" s="36" t="s">
        <v>12</v>
      </c>
      <c r="R37" s="36" t="s">
        <v>12</v>
      </c>
      <c r="S37" s="36" t="s">
        <v>12</v>
      </c>
      <c r="T37" s="36" t="s">
        <v>12</v>
      </c>
      <c r="U37" s="37" t="s">
        <v>12</v>
      </c>
      <c r="V37" s="11" t="s">
        <v>12</v>
      </c>
      <c r="W37" s="11" t="s">
        <v>12</v>
      </c>
      <c r="X37" s="11" t="s">
        <v>12</v>
      </c>
      <c r="Y37" s="11" t="s">
        <v>12</v>
      </c>
      <c r="Z37" s="11" t="s">
        <v>12</v>
      </c>
      <c r="AA37" s="11" t="s">
        <v>12</v>
      </c>
      <c r="AB37" s="108" t="s">
        <v>12</v>
      </c>
      <c r="AC37" s="108" t="s">
        <v>12</v>
      </c>
      <c r="AD37" s="108" t="s">
        <v>12</v>
      </c>
      <c r="AE37" s="108" t="s">
        <v>12</v>
      </c>
      <c r="AF37" s="108" t="s">
        <v>12</v>
      </c>
      <c r="AG37" s="108" t="s">
        <v>12</v>
      </c>
    </row>
    <row r="38" spans="1:34" x14ac:dyDescent="0.25">
      <c r="A38" s="15" t="s">
        <v>45</v>
      </c>
      <c r="B38" s="25">
        <v>307</v>
      </c>
      <c r="C38" s="25">
        <v>0.2</v>
      </c>
      <c r="D38" s="33">
        <v>9</v>
      </c>
      <c r="E38" s="33">
        <v>13</v>
      </c>
      <c r="F38" s="38">
        <v>18</v>
      </c>
      <c r="G38" s="38">
        <v>25</v>
      </c>
      <c r="H38" s="38">
        <v>34</v>
      </c>
      <c r="I38" s="34">
        <v>38</v>
      </c>
      <c r="J38" s="35">
        <v>1</v>
      </c>
      <c r="K38" s="35">
        <v>2</v>
      </c>
      <c r="L38" s="35">
        <v>3</v>
      </c>
      <c r="M38" s="35">
        <v>3</v>
      </c>
      <c r="N38" s="35">
        <v>3</v>
      </c>
      <c r="O38" s="35">
        <v>3</v>
      </c>
      <c r="P38" s="36" t="s">
        <v>12</v>
      </c>
      <c r="Q38" s="36" t="s">
        <v>12</v>
      </c>
      <c r="R38" s="36" t="s">
        <v>12</v>
      </c>
      <c r="S38" s="36" t="s">
        <v>12</v>
      </c>
      <c r="T38" s="36" t="s">
        <v>12</v>
      </c>
      <c r="U38" s="37" t="s">
        <v>12</v>
      </c>
      <c r="V38" s="11" t="s">
        <v>12</v>
      </c>
      <c r="W38" s="11" t="s">
        <v>12</v>
      </c>
      <c r="X38" s="11" t="s">
        <v>12</v>
      </c>
      <c r="Y38" s="11" t="s">
        <v>12</v>
      </c>
      <c r="Z38" s="11" t="s">
        <v>12</v>
      </c>
      <c r="AA38" s="11" t="s">
        <v>12</v>
      </c>
      <c r="AB38" s="108" t="s">
        <v>12</v>
      </c>
      <c r="AC38" s="108" t="s">
        <v>12</v>
      </c>
      <c r="AD38" s="108" t="s">
        <v>12</v>
      </c>
      <c r="AE38" s="108" t="s">
        <v>12</v>
      </c>
      <c r="AF38" s="108" t="s">
        <v>12</v>
      </c>
      <c r="AG38" s="108" t="s">
        <v>12</v>
      </c>
    </row>
    <row r="39" spans="1:34" x14ac:dyDescent="0.25">
      <c r="A39" s="15" t="s">
        <v>46</v>
      </c>
      <c r="B39" s="25">
        <v>268</v>
      </c>
      <c r="C39" s="25">
        <v>0.2</v>
      </c>
      <c r="D39" s="33">
        <v>8</v>
      </c>
      <c r="E39" s="33">
        <v>12</v>
      </c>
      <c r="F39" s="38">
        <v>15</v>
      </c>
      <c r="G39" s="38">
        <v>22</v>
      </c>
      <c r="H39" s="38">
        <v>29</v>
      </c>
      <c r="I39" s="34">
        <v>33</v>
      </c>
      <c r="J39" s="35">
        <v>1</v>
      </c>
      <c r="K39" s="35">
        <v>2</v>
      </c>
      <c r="L39" s="35">
        <v>3</v>
      </c>
      <c r="M39" s="35">
        <v>3</v>
      </c>
      <c r="N39" s="35">
        <v>3</v>
      </c>
      <c r="O39" s="35">
        <v>3</v>
      </c>
      <c r="P39" s="36" t="s">
        <v>12</v>
      </c>
      <c r="Q39" s="36" t="s">
        <v>12</v>
      </c>
      <c r="R39" s="36" t="s">
        <v>12</v>
      </c>
      <c r="S39" s="36" t="s">
        <v>12</v>
      </c>
      <c r="T39" s="36" t="s">
        <v>12</v>
      </c>
      <c r="U39" s="37" t="s">
        <v>12</v>
      </c>
      <c r="V39" s="11" t="s">
        <v>12</v>
      </c>
      <c r="W39" s="11" t="s">
        <v>12</v>
      </c>
      <c r="X39" s="11" t="s">
        <v>12</v>
      </c>
      <c r="Y39" s="11" t="s">
        <v>12</v>
      </c>
      <c r="Z39" s="11" t="s">
        <v>12</v>
      </c>
      <c r="AA39" s="11" t="s">
        <v>12</v>
      </c>
      <c r="AB39" s="108" t="s">
        <v>12</v>
      </c>
      <c r="AC39" s="108" t="s">
        <v>12</v>
      </c>
      <c r="AD39" s="108" t="s">
        <v>12</v>
      </c>
      <c r="AE39" s="108" t="s">
        <v>12</v>
      </c>
      <c r="AF39" s="108" t="s">
        <v>12</v>
      </c>
      <c r="AG39" s="108" t="s">
        <v>12</v>
      </c>
    </row>
    <row r="40" spans="1:34" x14ac:dyDescent="0.25">
      <c r="A40" s="15" t="s">
        <v>47</v>
      </c>
      <c r="B40" s="25">
        <v>288</v>
      </c>
      <c r="C40" s="25">
        <v>0.2</v>
      </c>
      <c r="D40" s="33">
        <v>9</v>
      </c>
      <c r="E40" s="33">
        <v>12</v>
      </c>
      <c r="F40" s="38">
        <v>17</v>
      </c>
      <c r="G40" s="38">
        <v>24</v>
      </c>
      <c r="H40" s="38">
        <v>31</v>
      </c>
      <c r="I40" s="34">
        <v>36</v>
      </c>
      <c r="J40" s="35">
        <v>1</v>
      </c>
      <c r="K40" s="35">
        <v>2</v>
      </c>
      <c r="L40" s="35">
        <v>3</v>
      </c>
      <c r="M40" s="35">
        <v>3</v>
      </c>
      <c r="N40" s="35">
        <v>3</v>
      </c>
      <c r="O40" s="35">
        <v>3</v>
      </c>
      <c r="P40" s="36" t="s">
        <v>12</v>
      </c>
      <c r="Q40" s="36" t="s">
        <v>12</v>
      </c>
      <c r="R40" s="36" t="s">
        <v>12</v>
      </c>
      <c r="S40" s="36" t="s">
        <v>12</v>
      </c>
      <c r="T40" s="36" t="s">
        <v>12</v>
      </c>
      <c r="U40" s="37" t="s">
        <v>12</v>
      </c>
      <c r="V40" s="11" t="s">
        <v>12</v>
      </c>
      <c r="W40" s="11" t="s">
        <v>12</v>
      </c>
      <c r="X40" s="11" t="s">
        <v>12</v>
      </c>
      <c r="Y40" s="11" t="s">
        <v>12</v>
      </c>
      <c r="Z40" s="11" t="s">
        <v>12</v>
      </c>
      <c r="AA40" s="11" t="s">
        <v>12</v>
      </c>
      <c r="AB40" s="108" t="s">
        <v>12</v>
      </c>
      <c r="AC40" s="108" t="s">
        <v>12</v>
      </c>
      <c r="AD40" s="108" t="s">
        <v>12</v>
      </c>
      <c r="AE40" s="108" t="s">
        <v>12</v>
      </c>
      <c r="AF40" s="108" t="s">
        <v>12</v>
      </c>
      <c r="AG40" s="108" t="s">
        <v>12</v>
      </c>
    </row>
    <row r="41" spans="1:34" x14ac:dyDescent="0.25">
      <c r="A41" s="15" t="s">
        <v>48</v>
      </c>
      <c r="B41" s="25">
        <v>366</v>
      </c>
      <c r="C41" s="25">
        <v>0.3</v>
      </c>
      <c r="D41" s="33">
        <v>11</v>
      </c>
      <c r="E41" s="33">
        <v>16</v>
      </c>
      <c r="F41" s="41">
        <v>21</v>
      </c>
      <c r="G41" s="41">
        <v>30</v>
      </c>
      <c r="H41" s="41">
        <v>40</v>
      </c>
      <c r="I41" s="34">
        <v>46</v>
      </c>
      <c r="J41" s="35">
        <v>1</v>
      </c>
      <c r="K41" s="35">
        <v>2</v>
      </c>
      <c r="L41" s="35">
        <v>3</v>
      </c>
      <c r="M41" s="35">
        <v>3</v>
      </c>
      <c r="N41" s="35">
        <v>3</v>
      </c>
      <c r="O41" s="35">
        <v>3</v>
      </c>
      <c r="P41" s="36" t="s">
        <v>12</v>
      </c>
      <c r="Q41" s="36" t="s">
        <v>12</v>
      </c>
      <c r="R41" s="36" t="s">
        <v>12</v>
      </c>
      <c r="S41" s="36" t="s">
        <v>12</v>
      </c>
      <c r="T41" s="36" t="s">
        <v>12</v>
      </c>
      <c r="U41" s="37" t="s">
        <v>12</v>
      </c>
      <c r="V41" s="113" t="s">
        <v>12</v>
      </c>
      <c r="W41" s="113" t="s">
        <v>12</v>
      </c>
      <c r="X41" s="113" t="s">
        <v>12</v>
      </c>
      <c r="Y41" s="113" t="s">
        <v>12</v>
      </c>
      <c r="Z41" s="113" t="s">
        <v>12</v>
      </c>
      <c r="AA41" s="113" t="s">
        <v>12</v>
      </c>
      <c r="AB41" s="114" t="s">
        <v>12</v>
      </c>
      <c r="AC41" s="114" t="s">
        <v>12</v>
      </c>
      <c r="AD41" s="114" t="s">
        <v>12</v>
      </c>
      <c r="AE41" s="114" t="s">
        <v>12</v>
      </c>
      <c r="AF41" s="114" t="s">
        <v>12</v>
      </c>
      <c r="AG41" s="114" t="s">
        <v>12</v>
      </c>
    </row>
    <row r="42" spans="1:34" x14ac:dyDescent="0.25"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115"/>
    </row>
    <row r="43" spans="1:34" x14ac:dyDescent="0.25"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115"/>
    </row>
    <row r="44" spans="1:34" x14ac:dyDescent="0.25">
      <c r="V44" s="116"/>
      <c r="W44" s="116"/>
      <c r="X44" s="116"/>
      <c r="Y44" s="116"/>
      <c r="Z44" s="116"/>
      <c r="AA44" s="117"/>
      <c r="AB44" s="117"/>
      <c r="AC44" s="117"/>
      <c r="AD44" s="117"/>
      <c r="AE44" s="117"/>
      <c r="AF44" s="117"/>
      <c r="AG44" s="117"/>
      <c r="AH44" s="115"/>
    </row>
    <row r="45" spans="1:34" x14ac:dyDescent="0.25"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115"/>
    </row>
    <row r="46" spans="1:34" x14ac:dyDescent="0.25"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115"/>
    </row>
    <row r="47" spans="1:34" x14ac:dyDescent="0.25"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115"/>
    </row>
    <row r="48" spans="1:34" x14ac:dyDescent="0.25"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115"/>
    </row>
    <row r="49" spans="22:34" x14ac:dyDescent="0.25"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115"/>
    </row>
    <row r="50" spans="22:34" x14ac:dyDescent="0.25"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115"/>
    </row>
    <row r="51" spans="22:34" x14ac:dyDescent="0.25"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115"/>
    </row>
    <row r="52" spans="22:34" x14ac:dyDescent="0.25"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115"/>
    </row>
    <row r="53" spans="22:34" x14ac:dyDescent="0.25">
      <c r="V53" s="7"/>
      <c r="W53" s="7"/>
      <c r="X53" s="7"/>
      <c r="Y53" s="7"/>
      <c r="Z53" s="7"/>
      <c r="AA53" s="118"/>
      <c r="AB53" s="118"/>
      <c r="AC53" s="118"/>
      <c r="AD53" s="118"/>
      <c r="AE53" s="118"/>
      <c r="AF53" s="118"/>
      <c r="AG53" s="118"/>
      <c r="AH53" s="115"/>
    </row>
    <row r="54" spans="22:34" x14ac:dyDescent="0.2">
      <c r="V54" s="119"/>
      <c r="W54" s="119"/>
      <c r="X54" s="119"/>
      <c r="Y54" s="119"/>
      <c r="Z54" s="119"/>
      <c r="AA54" s="118"/>
      <c r="AB54" s="118"/>
      <c r="AC54" s="118"/>
      <c r="AD54" s="118"/>
      <c r="AE54" s="118"/>
      <c r="AF54" s="118"/>
      <c r="AG54" s="118"/>
      <c r="AH54" s="115"/>
    </row>
    <row r="55" spans="22:34" x14ac:dyDescent="0.2">
      <c r="V55" s="119"/>
      <c r="W55" s="119"/>
      <c r="X55" s="119"/>
      <c r="Y55" s="119"/>
      <c r="Z55" s="119"/>
      <c r="AA55" s="118"/>
      <c r="AB55" s="118"/>
      <c r="AC55" s="118"/>
      <c r="AD55" s="118"/>
      <c r="AE55" s="118"/>
      <c r="AF55" s="118"/>
      <c r="AG55" s="118"/>
      <c r="AH55" s="115"/>
    </row>
    <row r="56" spans="22:34" x14ac:dyDescent="0.2">
      <c r="V56" s="119"/>
      <c r="W56" s="119"/>
      <c r="X56" s="119"/>
      <c r="Y56" s="119"/>
      <c r="Z56" s="119"/>
      <c r="AA56" s="118"/>
      <c r="AB56" s="118"/>
      <c r="AC56" s="118"/>
      <c r="AD56" s="118"/>
      <c r="AE56" s="118"/>
      <c r="AF56" s="118"/>
      <c r="AG56" s="118"/>
      <c r="AH56" s="115"/>
    </row>
    <row r="57" spans="22:34" x14ac:dyDescent="0.2">
      <c r="V57" s="119"/>
      <c r="W57" s="119"/>
      <c r="X57" s="119"/>
      <c r="Y57" s="119"/>
      <c r="Z57" s="119"/>
      <c r="AA57" s="118"/>
      <c r="AB57" s="118"/>
      <c r="AC57" s="118"/>
      <c r="AD57" s="118"/>
      <c r="AE57" s="118"/>
      <c r="AF57" s="118"/>
      <c r="AG57" s="118"/>
      <c r="AH57" s="115"/>
    </row>
    <row r="58" spans="22:34" x14ac:dyDescent="0.2">
      <c r="V58" s="119"/>
      <c r="W58" s="119"/>
      <c r="X58" s="119"/>
      <c r="Y58" s="119"/>
      <c r="Z58" s="119"/>
      <c r="AA58" s="118"/>
      <c r="AB58" s="118"/>
      <c r="AC58" s="118"/>
      <c r="AD58" s="118"/>
      <c r="AE58" s="118"/>
      <c r="AF58" s="118"/>
      <c r="AG58" s="118"/>
      <c r="AH58" s="115"/>
    </row>
    <row r="59" spans="22:34" x14ac:dyDescent="0.2">
      <c r="V59" s="119"/>
      <c r="W59" s="119"/>
      <c r="X59" s="119"/>
      <c r="Y59" s="119"/>
      <c r="Z59" s="119"/>
      <c r="AA59" s="118"/>
      <c r="AB59" s="118"/>
      <c r="AC59" s="118"/>
      <c r="AD59" s="118"/>
      <c r="AE59" s="118"/>
      <c r="AF59" s="118"/>
      <c r="AG59" s="118"/>
      <c r="AH59" s="115"/>
    </row>
    <row r="60" spans="22:34" x14ac:dyDescent="0.2">
      <c r="V60" s="119"/>
      <c r="W60" s="119"/>
      <c r="X60" s="119"/>
      <c r="Y60" s="119"/>
      <c r="Z60" s="119"/>
      <c r="AA60" s="118"/>
      <c r="AB60" s="118"/>
      <c r="AC60" s="118"/>
      <c r="AD60" s="118"/>
      <c r="AE60" s="118"/>
      <c r="AF60" s="118"/>
      <c r="AG60" s="118"/>
      <c r="AH60" s="115"/>
    </row>
    <row r="61" spans="22:34" x14ac:dyDescent="0.2">
      <c r="V61" s="119"/>
      <c r="W61" s="119"/>
      <c r="X61" s="119"/>
      <c r="Y61" s="119"/>
      <c r="Z61" s="119"/>
      <c r="AA61" s="118"/>
      <c r="AB61" s="118"/>
      <c r="AC61" s="118"/>
      <c r="AD61" s="118"/>
      <c r="AE61" s="118"/>
      <c r="AF61" s="118"/>
      <c r="AG61" s="118"/>
      <c r="AH61" s="115"/>
    </row>
    <row r="62" spans="22:34" x14ac:dyDescent="0.2">
      <c r="V62" s="119"/>
      <c r="W62" s="119"/>
      <c r="X62" s="119"/>
      <c r="Y62" s="119"/>
      <c r="Z62" s="119"/>
      <c r="AA62" s="118"/>
      <c r="AB62" s="118"/>
      <c r="AC62" s="118"/>
      <c r="AD62" s="118"/>
      <c r="AE62" s="118"/>
      <c r="AF62" s="118"/>
      <c r="AG62" s="118"/>
      <c r="AH62" s="115"/>
    </row>
    <row r="63" spans="22:34" x14ac:dyDescent="0.2">
      <c r="V63" s="119"/>
      <c r="W63" s="119"/>
      <c r="X63" s="119"/>
      <c r="Y63" s="119"/>
      <c r="Z63" s="119"/>
      <c r="AA63" s="118"/>
      <c r="AB63" s="118"/>
      <c r="AC63" s="118"/>
      <c r="AD63" s="118"/>
      <c r="AE63" s="118"/>
      <c r="AF63" s="118"/>
      <c r="AG63" s="118"/>
      <c r="AH63" s="115"/>
    </row>
    <row r="64" spans="22:34" x14ac:dyDescent="0.2">
      <c r="V64" s="119"/>
      <c r="W64" s="119"/>
      <c r="X64" s="119"/>
      <c r="Y64" s="119"/>
      <c r="Z64" s="119"/>
      <c r="AA64" s="118"/>
      <c r="AB64" s="118"/>
      <c r="AC64" s="118"/>
      <c r="AD64" s="118"/>
      <c r="AE64" s="118"/>
      <c r="AF64" s="118"/>
      <c r="AG64" s="118"/>
      <c r="AH64" s="115"/>
    </row>
    <row r="65" spans="22:34" x14ac:dyDescent="0.2">
      <c r="V65" s="119"/>
      <c r="W65" s="119"/>
      <c r="X65" s="119"/>
      <c r="Y65" s="119"/>
      <c r="Z65" s="119"/>
      <c r="AA65" s="118"/>
      <c r="AB65" s="118"/>
      <c r="AC65" s="118"/>
      <c r="AD65" s="118"/>
      <c r="AE65" s="118"/>
      <c r="AF65" s="118"/>
      <c r="AG65" s="118"/>
      <c r="AH65" s="115"/>
    </row>
    <row r="66" spans="22:34" x14ac:dyDescent="0.2">
      <c r="V66" s="119"/>
      <c r="W66" s="119"/>
      <c r="X66" s="119"/>
      <c r="Y66" s="119"/>
      <c r="Z66" s="119"/>
      <c r="AA66" s="118"/>
      <c r="AB66" s="118"/>
      <c r="AC66" s="118"/>
      <c r="AD66" s="118"/>
      <c r="AE66" s="118"/>
      <c r="AF66" s="118"/>
      <c r="AG66" s="118"/>
      <c r="AH66" s="115"/>
    </row>
    <row r="67" spans="22:34" x14ac:dyDescent="0.2">
      <c r="V67" s="119"/>
      <c r="W67" s="119"/>
      <c r="X67" s="119"/>
      <c r="Y67" s="119"/>
      <c r="Z67" s="119"/>
      <c r="AA67" s="118"/>
      <c r="AB67" s="118"/>
      <c r="AC67" s="118"/>
      <c r="AD67" s="118"/>
      <c r="AE67" s="118"/>
      <c r="AF67" s="118"/>
      <c r="AG67" s="118"/>
      <c r="AH67" s="115"/>
    </row>
    <row r="68" spans="22:34" x14ac:dyDescent="0.2">
      <c r="V68" s="119"/>
      <c r="W68" s="119"/>
      <c r="X68" s="119"/>
      <c r="Y68" s="119"/>
      <c r="Z68" s="119"/>
      <c r="AA68" s="118"/>
      <c r="AB68" s="118"/>
      <c r="AC68" s="118"/>
      <c r="AD68" s="118"/>
      <c r="AE68" s="118"/>
      <c r="AF68" s="118"/>
      <c r="AG68" s="118"/>
      <c r="AH68" s="115"/>
    </row>
    <row r="69" spans="22:34" x14ac:dyDescent="0.2">
      <c r="V69" s="119"/>
      <c r="W69" s="119"/>
      <c r="X69" s="119"/>
      <c r="Y69" s="119"/>
      <c r="Z69" s="119"/>
      <c r="AA69" s="118"/>
      <c r="AB69" s="118"/>
      <c r="AC69" s="118"/>
      <c r="AD69" s="118"/>
      <c r="AE69" s="118"/>
      <c r="AF69" s="118"/>
      <c r="AG69" s="118"/>
      <c r="AH69" s="115"/>
    </row>
    <row r="70" spans="22:34" x14ac:dyDescent="0.2">
      <c r="V70" s="119"/>
      <c r="W70" s="119"/>
      <c r="X70" s="119"/>
      <c r="Y70" s="119"/>
      <c r="Z70" s="119"/>
      <c r="AA70" s="118"/>
      <c r="AB70" s="118"/>
      <c r="AC70" s="118"/>
      <c r="AD70" s="118"/>
      <c r="AE70" s="118"/>
      <c r="AF70" s="118"/>
      <c r="AG70" s="118"/>
      <c r="AH70" s="115"/>
    </row>
    <row r="71" spans="22:34" x14ac:dyDescent="0.2">
      <c r="V71" s="119"/>
      <c r="W71" s="119"/>
      <c r="X71" s="119"/>
      <c r="Y71" s="119"/>
      <c r="Z71" s="119"/>
      <c r="AA71" s="120"/>
      <c r="AB71" s="120"/>
      <c r="AC71" s="120"/>
      <c r="AD71" s="120"/>
      <c r="AE71" s="120"/>
      <c r="AF71" s="120"/>
      <c r="AG71" s="120"/>
      <c r="AH71" s="115"/>
    </row>
    <row r="72" spans="22:34" x14ac:dyDescent="0.25">
      <c r="V72" s="7"/>
      <c r="W72" s="7"/>
      <c r="X72" s="7"/>
      <c r="Y72" s="7"/>
      <c r="Z72" s="7"/>
      <c r="AA72" s="120"/>
      <c r="AB72" s="120"/>
      <c r="AC72" s="120"/>
      <c r="AD72" s="120"/>
      <c r="AE72" s="120"/>
      <c r="AF72" s="120"/>
      <c r="AG72" s="120"/>
      <c r="AH72" s="115"/>
    </row>
    <row r="73" spans="22:34" x14ac:dyDescent="0.25">
      <c r="V73" s="7"/>
      <c r="W73" s="7"/>
      <c r="X73" s="7"/>
      <c r="Y73" s="7"/>
      <c r="Z73" s="7"/>
      <c r="AA73" s="120"/>
      <c r="AB73" s="120"/>
      <c r="AC73" s="120"/>
      <c r="AD73" s="120"/>
      <c r="AE73" s="120"/>
      <c r="AF73" s="120"/>
      <c r="AG73" s="120"/>
      <c r="AH73" s="115"/>
    </row>
    <row r="74" spans="22:34" x14ac:dyDescent="0.25">
      <c r="V74" s="7"/>
      <c r="W74" s="7"/>
      <c r="X74" s="7"/>
      <c r="Y74" s="7"/>
      <c r="Z74" s="7"/>
      <c r="AA74" s="120"/>
      <c r="AB74" s="120"/>
      <c r="AC74" s="120"/>
      <c r="AD74" s="120"/>
      <c r="AE74" s="120"/>
      <c r="AF74" s="120"/>
      <c r="AG74" s="120"/>
      <c r="AH74" s="115"/>
    </row>
    <row r="75" spans="22:34" x14ac:dyDescent="0.25">
      <c r="V75" s="7"/>
      <c r="W75" s="7"/>
      <c r="X75" s="7"/>
      <c r="Y75" s="7"/>
      <c r="Z75" s="7"/>
      <c r="AA75" s="120"/>
      <c r="AB75" s="120"/>
      <c r="AC75" s="120"/>
      <c r="AD75" s="120"/>
      <c r="AE75" s="120"/>
      <c r="AF75" s="120"/>
      <c r="AG75" s="120"/>
      <c r="AH75" s="115"/>
    </row>
    <row r="76" spans="22:34" x14ac:dyDescent="0.25">
      <c r="V76" s="7"/>
      <c r="W76" s="7"/>
      <c r="X76" s="7"/>
      <c r="Y76" s="7"/>
      <c r="Z76" s="7"/>
      <c r="AA76" s="120"/>
      <c r="AB76" s="120"/>
      <c r="AC76" s="120"/>
      <c r="AD76" s="120"/>
      <c r="AE76" s="120"/>
      <c r="AF76" s="120"/>
      <c r="AG76" s="120"/>
      <c r="AH76" s="115"/>
    </row>
    <row r="77" spans="22:34" x14ac:dyDescent="0.25">
      <c r="V77" s="7"/>
      <c r="W77" s="7"/>
      <c r="X77" s="7"/>
      <c r="Y77" s="7"/>
      <c r="Z77" s="7"/>
      <c r="AA77" s="120"/>
      <c r="AB77" s="120"/>
      <c r="AC77" s="120"/>
      <c r="AD77" s="120"/>
      <c r="AE77" s="120"/>
      <c r="AF77" s="120"/>
      <c r="AG77" s="120"/>
      <c r="AH77" s="115"/>
    </row>
    <row r="78" spans="22:34" x14ac:dyDescent="0.25">
      <c r="V78" s="7"/>
      <c r="W78" s="7"/>
      <c r="X78" s="7"/>
      <c r="Y78" s="7"/>
      <c r="Z78" s="7"/>
      <c r="AA78" s="120"/>
      <c r="AB78" s="120"/>
      <c r="AC78" s="120"/>
      <c r="AD78" s="120"/>
      <c r="AE78" s="120"/>
      <c r="AF78" s="120"/>
      <c r="AG78" s="120"/>
      <c r="AH78" s="115"/>
    </row>
    <row r="79" spans="22:34" x14ac:dyDescent="0.25">
      <c r="V79" s="7"/>
      <c r="W79" s="7"/>
      <c r="X79" s="7"/>
      <c r="Y79" s="7"/>
      <c r="Z79" s="7"/>
      <c r="AA79" s="120"/>
      <c r="AB79" s="120"/>
      <c r="AC79" s="120"/>
      <c r="AD79" s="120"/>
      <c r="AE79" s="120"/>
      <c r="AF79" s="120"/>
      <c r="AG79" s="120"/>
      <c r="AH79" s="115"/>
    </row>
    <row r="80" spans="22:34" x14ac:dyDescent="0.25">
      <c r="V80" s="7"/>
      <c r="W80" s="7"/>
      <c r="X80" s="7"/>
      <c r="Y80" s="7"/>
      <c r="Z80" s="7"/>
      <c r="AA80" s="120"/>
      <c r="AB80" s="120"/>
      <c r="AC80" s="120"/>
      <c r="AD80" s="120"/>
      <c r="AE80" s="120"/>
      <c r="AF80" s="120"/>
      <c r="AG80" s="120"/>
      <c r="AH80" s="115"/>
    </row>
    <row r="81" spans="22:34" x14ac:dyDescent="0.25">
      <c r="V81" s="7"/>
      <c r="W81" s="7"/>
      <c r="X81" s="7"/>
      <c r="Y81" s="7"/>
      <c r="Z81" s="7"/>
      <c r="AA81" s="120"/>
      <c r="AB81" s="120"/>
      <c r="AC81" s="120"/>
      <c r="AD81" s="120"/>
      <c r="AE81" s="120"/>
      <c r="AF81" s="120"/>
      <c r="AG81" s="120"/>
      <c r="AH81" s="115"/>
    </row>
    <row r="82" spans="22:34" x14ac:dyDescent="0.25">
      <c r="V82" s="7"/>
      <c r="W82" s="7"/>
      <c r="X82" s="7"/>
      <c r="Y82" s="7"/>
      <c r="Z82" s="7"/>
      <c r="AA82" s="120"/>
      <c r="AB82" s="120"/>
      <c r="AC82" s="120"/>
      <c r="AD82" s="120"/>
      <c r="AE82" s="120"/>
      <c r="AF82" s="120"/>
      <c r="AG82" s="120"/>
      <c r="AH82" s="115"/>
    </row>
    <row r="83" spans="22:34" x14ac:dyDescent="0.25">
      <c r="V83" s="7"/>
      <c r="W83" s="7"/>
      <c r="X83" s="7"/>
      <c r="Y83" s="7"/>
      <c r="Z83" s="7"/>
      <c r="AA83" s="120"/>
      <c r="AB83" s="120"/>
      <c r="AC83" s="120"/>
      <c r="AD83" s="120"/>
      <c r="AE83" s="120"/>
      <c r="AF83" s="120"/>
      <c r="AG83" s="120"/>
      <c r="AH83" s="115"/>
    </row>
    <row r="84" spans="22:34" x14ac:dyDescent="0.25">
      <c r="V84" s="7"/>
      <c r="W84" s="7"/>
      <c r="X84" s="7"/>
      <c r="Y84" s="7"/>
      <c r="Z84" s="7"/>
      <c r="AA84" s="120"/>
      <c r="AB84" s="120"/>
      <c r="AC84" s="120"/>
      <c r="AD84" s="120"/>
      <c r="AE84" s="120"/>
      <c r="AF84" s="120"/>
      <c r="AG84" s="120"/>
      <c r="AH84" s="115"/>
    </row>
    <row r="85" spans="22:34" x14ac:dyDescent="0.25">
      <c r="V85" s="7"/>
      <c r="W85" s="7"/>
      <c r="X85" s="7"/>
      <c r="Y85" s="7"/>
      <c r="Z85" s="7"/>
      <c r="AA85" s="120"/>
      <c r="AB85" s="120"/>
      <c r="AC85" s="120"/>
      <c r="AD85" s="120"/>
      <c r="AE85" s="120"/>
      <c r="AF85" s="120"/>
      <c r="AG85" s="120"/>
      <c r="AH85" s="115"/>
    </row>
    <row r="86" spans="22:34" x14ac:dyDescent="0.25">
      <c r="V86" s="7"/>
      <c r="W86" s="7"/>
      <c r="X86" s="7"/>
      <c r="Y86" s="7"/>
      <c r="Z86" s="7"/>
      <c r="AA86" s="120"/>
      <c r="AB86" s="120"/>
      <c r="AC86" s="120"/>
      <c r="AD86" s="120"/>
      <c r="AE86" s="120"/>
      <c r="AF86" s="120"/>
      <c r="AG86" s="120"/>
      <c r="AH86" s="115"/>
    </row>
    <row r="87" spans="22:34" x14ac:dyDescent="0.25">
      <c r="V87" s="7"/>
      <c r="W87" s="7"/>
      <c r="X87" s="7"/>
      <c r="Y87" s="7"/>
      <c r="Z87" s="7"/>
      <c r="AA87" s="120"/>
      <c r="AB87" s="120"/>
      <c r="AC87" s="120"/>
      <c r="AD87" s="120"/>
      <c r="AE87" s="120"/>
      <c r="AF87" s="120"/>
      <c r="AG87" s="120"/>
      <c r="AH87" s="115"/>
    </row>
    <row r="88" spans="22:34" x14ac:dyDescent="0.25">
      <c r="V88" s="7"/>
      <c r="W88" s="7"/>
      <c r="X88" s="7"/>
      <c r="Y88" s="7"/>
      <c r="Z88" s="7"/>
      <c r="AA88" s="120"/>
      <c r="AB88" s="120"/>
      <c r="AC88" s="120"/>
      <c r="AD88" s="120"/>
      <c r="AE88" s="120"/>
      <c r="AF88" s="120"/>
      <c r="AG88" s="120"/>
      <c r="AH88" s="115"/>
    </row>
    <row r="89" spans="22:34" x14ac:dyDescent="0.25">
      <c r="V89" s="7"/>
      <c r="W89" s="7"/>
      <c r="X89" s="7"/>
      <c r="Y89" s="7"/>
      <c r="Z89" s="7"/>
      <c r="AA89" s="120"/>
      <c r="AB89" s="120"/>
      <c r="AC89" s="120"/>
      <c r="AD89" s="120"/>
      <c r="AE89" s="120"/>
      <c r="AF89" s="120"/>
      <c r="AG89" s="120"/>
      <c r="AH89" s="115"/>
    </row>
    <row r="90" spans="22:34" x14ac:dyDescent="0.25"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115"/>
    </row>
    <row r="91" spans="22:34" x14ac:dyDescent="0.25"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115"/>
    </row>
    <row r="92" spans="22:34" x14ac:dyDescent="0.25"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115"/>
    </row>
    <row r="93" spans="22:34" x14ac:dyDescent="0.25"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115"/>
    </row>
    <row r="94" spans="22:34" x14ac:dyDescent="0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</sheetData>
  <mergeCells count="9">
    <mergeCell ref="V2:AA2"/>
    <mergeCell ref="AB2:AG2"/>
    <mergeCell ref="D1:AG1"/>
    <mergeCell ref="A1:A3"/>
    <mergeCell ref="D2:I2"/>
    <mergeCell ref="J2:O2"/>
    <mergeCell ref="P2:U2"/>
    <mergeCell ref="B1:B3"/>
    <mergeCell ref="C1:C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60" zoomScaleNormal="60" workbookViewId="0">
      <selection activeCell="AH24" sqref="AH24"/>
    </sheetView>
  </sheetViews>
  <sheetFormatPr defaultColWidth="9.140625" defaultRowHeight="18.75" x14ac:dyDescent="0.25"/>
  <cols>
    <col min="1" max="1" width="35.140625" style="45" customWidth="1"/>
    <col min="2" max="2" width="17.85546875" style="45" customWidth="1"/>
    <col min="3" max="3" width="14.7109375" style="45" customWidth="1"/>
    <col min="4" max="16384" width="9.140625" style="45"/>
  </cols>
  <sheetData>
    <row r="1" spans="1:27" x14ac:dyDescent="0.25">
      <c r="B1" s="205" t="s">
        <v>60</v>
      </c>
      <c r="C1" s="205" t="s">
        <v>57</v>
      </c>
      <c r="D1" s="231" t="s">
        <v>2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3"/>
    </row>
    <row r="2" spans="1:27" ht="96" customHeight="1" x14ac:dyDescent="0.25">
      <c r="B2" s="206"/>
      <c r="C2" s="206"/>
      <c r="D2" s="234" t="s">
        <v>7</v>
      </c>
      <c r="E2" s="234"/>
      <c r="F2" s="234"/>
      <c r="G2" s="234"/>
      <c r="H2" s="234"/>
      <c r="I2" s="234"/>
      <c r="J2" s="234" t="s">
        <v>8</v>
      </c>
      <c r="K2" s="234"/>
      <c r="L2" s="234"/>
      <c r="M2" s="234"/>
      <c r="N2" s="234"/>
      <c r="O2" s="234"/>
      <c r="P2" s="234" t="s">
        <v>9</v>
      </c>
      <c r="Q2" s="234"/>
      <c r="R2" s="234"/>
      <c r="S2" s="234"/>
      <c r="T2" s="234"/>
      <c r="U2" s="234"/>
      <c r="V2" s="234" t="s">
        <v>53</v>
      </c>
      <c r="W2" s="234"/>
      <c r="X2" s="234"/>
      <c r="Y2" s="234"/>
      <c r="Z2" s="234"/>
      <c r="AA2" s="234"/>
    </row>
    <row r="3" spans="1:27" x14ac:dyDescent="0.25">
      <c r="B3" s="31"/>
      <c r="C3" s="31"/>
      <c r="D3" s="42">
        <v>2019</v>
      </c>
      <c r="E3" s="42">
        <v>2020</v>
      </c>
      <c r="F3" s="42">
        <v>2021</v>
      </c>
      <c r="G3" s="42">
        <v>2022</v>
      </c>
      <c r="H3" s="42">
        <v>2023</v>
      </c>
      <c r="I3" s="42">
        <v>2024</v>
      </c>
      <c r="J3" s="42">
        <v>2019</v>
      </c>
      <c r="K3" s="42">
        <v>2020</v>
      </c>
      <c r="L3" s="42">
        <v>2021</v>
      </c>
      <c r="M3" s="42">
        <v>2022</v>
      </c>
      <c r="N3" s="42">
        <v>2023</v>
      </c>
      <c r="O3" s="42">
        <v>2024</v>
      </c>
      <c r="P3" s="42">
        <v>2019</v>
      </c>
      <c r="Q3" s="42">
        <v>2020</v>
      </c>
      <c r="R3" s="42">
        <v>2021</v>
      </c>
      <c r="S3" s="42">
        <v>2022</v>
      </c>
      <c r="T3" s="42">
        <v>2023</v>
      </c>
      <c r="U3" s="42">
        <v>2024</v>
      </c>
      <c r="V3" s="43">
        <v>2019</v>
      </c>
      <c r="W3" s="43">
        <v>2020</v>
      </c>
      <c r="X3" s="43">
        <v>2021</v>
      </c>
      <c r="Y3" s="43">
        <v>2022</v>
      </c>
      <c r="Z3" s="43">
        <v>2023</v>
      </c>
      <c r="AA3" s="43">
        <v>2024</v>
      </c>
    </row>
    <row r="4" spans="1:27" ht="21" customHeight="1" x14ac:dyDescent="0.25">
      <c r="A4" s="19" t="s">
        <v>10</v>
      </c>
      <c r="B4" s="22">
        <v>2640642</v>
      </c>
      <c r="C4" s="48"/>
      <c r="D4" s="30">
        <v>9258</v>
      </c>
      <c r="E4" s="22">
        <v>19071</v>
      </c>
      <c r="F4" s="22">
        <v>29069</v>
      </c>
      <c r="G4" s="22">
        <v>38327</v>
      </c>
      <c r="H4" s="22">
        <v>47214</v>
      </c>
      <c r="I4" s="48">
        <v>54620</v>
      </c>
      <c r="J4" s="48">
        <v>1694</v>
      </c>
      <c r="K4" s="22">
        <v>3463</v>
      </c>
      <c r="L4" s="48">
        <v>5238</v>
      </c>
      <c r="M4" s="48">
        <v>6375</v>
      </c>
      <c r="N4" s="48">
        <v>7456</v>
      </c>
      <c r="O4" s="48">
        <v>8390</v>
      </c>
      <c r="P4" s="48">
        <v>167</v>
      </c>
      <c r="Q4" s="48">
        <v>417</v>
      </c>
      <c r="R4" s="48">
        <v>667</v>
      </c>
      <c r="S4" s="48">
        <v>852</v>
      </c>
      <c r="T4" s="48">
        <v>1018</v>
      </c>
      <c r="U4" s="48">
        <v>1148</v>
      </c>
      <c r="V4" s="48">
        <v>565</v>
      </c>
      <c r="W4" s="48">
        <v>2259</v>
      </c>
      <c r="X4" s="48">
        <v>4132</v>
      </c>
      <c r="Y4" s="48">
        <v>6007</v>
      </c>
      <c r="Z4" s="48">
        <v>7874</v>
      </c>
      <c r="AA4" s="48">
        <v>9758</v>
      </c>
    </row>
    <row r="5" spans="1:27" x14ac:dyDescent="0.25">
      <c r="A5" s="15" t="s">
        <v>11</v>
      </c>
      <c r="B5" s="46">
        <v>972172</v>
      </c>
      <c r="C5" s="46">
        <v>36.799999999999997</v>
      </c>
      <c r="D5" s="44">
        <v>3400</v>
      </c>
      <c r="E5" s="44">
        <v>7013</v>
      </c>
      <c r="F5" s="44">
        <v>10690</v>
      </c>
      <c r="G5" s="44">
        <v>14095</v>
      </c>
      <c r="H5" s="44">
        <v>17363</v>
      </c>
      <c r="I5" s="44">
        <v>20086</v>
      </c>
      <c r="J5" s="44">
        <v>620</v>
      </c>
      <c r="K5" s="44">
        <v>1274</v>
      </c>
      <c r="L5" s="44">
        <v>1925</v>
      </c>
      <c r="M5" s="44">
        <v>2343</v>
      </c>
      <c r="N5" s="44">
        <v>2741</v>
      </c>
      <c r="O5" s="44">
        <v>3084</v>
      </c>
      <c r="P5" s="44">
        <v>60</v>
      </c>
      <c r="Q5" s="44">
        <v>154</v>
      </c>
      <c r="R5" s="44">
        <v>245</v>
      </c>
      <c r="S5" s="44">
        <v>315</v>
      </c>
      <c r="T5" s="44">
        <v>378</v>
      </c>
      <c r="U5" s="44">
        <v>422</v>
      </c>
      <c r="V5" s="44">
        <v>206</v>
      </c>
      <c r="W5" s="44">
        <v>830</v>
      </c>
      <c r="X5" s="44">
        <v>1520</v>
      </c>
      <c r="Y5" s="44">
        <v>2209</v>
      </c>
      <c r="Z5" s="44">
        <v>2900</v>
      </c>
      <c r="AA5" s="44">
        <v>3588</v>
      </c>
    </row>
    <row r="6" spans="1:27" x14ac:dyDescent="0.25">
      <c r="A6" s="15" t="s">
        <v>13</v>
      </c>
      <c r="B6" s="46">
        <v>581125</v>
      </c>
      <c r="C6" s="46">
        <v>22</v>
      </c>
      <c r="D6" s="44">
        <v>2100</v>
      </c>
      <c r="E6" s="44">
        <v>4196</v>
      </c>
      <c r="F6" s="44">
        <v>6395</v>
      </c>
      <c r="G6" s="44">
        <v>8432</v>
      </c>
      <c r="H6" s="44">
        <v>10387</v>
      </c>
      <c r="I6" s="44">
        <v>12016</v>
      </c>
      <c r="J6" s="44">
        <v>373</v>
      </c>
      <c r="K6" s="44">
        <v>762</v>
      </c>
      <c r="L6" s="44">
        <v>1152</v>
      </c>
      <c r="M6" s="44">
        <v>1403</v>
      </c>
      <c r="N6" s="44">
        <v>1640</v>
      </c>
      <c r="O6" s="44">
        <v>1846</v>
      </c>
      <c r="P6" s="44">
        <v>36</v>
      </c>
      <c r="Q6" s="44">
        <v>92</v>
      </c>
      <c r="R6" s="44">
        <v>147</v>
      </c>
      <c r="S6" s="44">
        <v>187</v>
      </c>
      <c r="T6" s="44">
        <v>224</v>
      </c>
      <c r="U6" s="44">
        <v>253</v>
      </c>
      <c r="V6" s="44">
        <v>124</v>
      </c>
      <c r="W6" s="44">
        <v>497</v>
      </c>
      <c r="X6" s="44">
        <v>909</v>
      </c>
      <c r="Y6" s="44">
        <v>1322</v>
      </c>
      <c r="Z6" s="44">
        <v>1732</v>
      </c>
      <c r="AA6" s="44">
        <v>2147</v>
      </c>
    </row>
    <row r="7" spans="1:27" x14ac:dyDescent="0.25">
      <c r="A7" s="15" t="s">
        <v>14</v>
      </c>
      <c r="B7" s="46">
        <v>142307</v>
      </c>
      <c r="C7" s="46">
        <v>5.4</v>
      </c>
      <c r="D7" s="44">
        <v>510</v>
      </c>
      <c r="E7" s="44">
        <v>1168</v>
      </c>
      <c r="F7" s="44">
        <v>1781</v>
      </c>
      <c r="G7" s="44">
        <v>2348</v>
      </c>
      <c r="H7" s="44">
        <v>2892</v>
      </c>
      <c r="I7" s="44">
        <v>3346</v>
      </c>
      <c r="J7" s="44">
        <v>104</v>
      </c>
      <c r="K7" s="44">
        <v>212</v>
      </c>
      <c r="L7" s="44">
        <v>321</v>
      </c>
      <c r="M7" s="44">
        <v>391</v>
      </c>
      <c r="N7" s="44">
        <v>457</v>
      </c>
      <c r="O7" s="44">
        <v>514</v>
      </c>
      <c r="P7" s="44">
        <v>10</v>
      </c>
      <c r="Q7" s="44">
        <v>26</v>
      </c>
      <c r="R7" s="44">
        <v>41</v>
      </c>
      <c r="S7" s="44">
        <v>52</v>
      </c>
      <c r="T7" s="44">
        <v>62</v>
      </c>
      <c r="U7" s="44">
        <v>70</v>
      </c>
      <c r="V7" s="44">
        <v>35</v>
      </c>
      <c r="W7" s="44">
        <v>138</v>
      </c>
      <c r="X7" s="44">
        <v>253</v>
      </c>
      <c r="Y7" s="44">
        <v>368</v>
      </c>
      <c r="Z7" s="44">
        <v>482</v>
      </c>
      <c r="AA7" s="44">
        <v>598</v>
      </c>
    </row>
    <row r="8" spans="1:27" x14ac:dyDescent="0.25">
      <c r="A8" s="15" t="s">
        <v>15</v>
      </c>
      <c r="B8" s="25">
        <v>87030</v>
      </c>
      <c r="C8" s="25">
        <v>3.3</v>
      </c>
      <c r="D8" s="44">
        <v>300</v>
      </c>
      <c r="E8" s="44">
        <v>628</v>
      </c>
      <c r="F8" s="44">
        <v>958</v>
      </c>
      <c r="G8" s="44">
        <v>1263</v>
      </c>
      <c r="H8" s="44">
        <v>1556</v>
      </c>
      <c r="I8" s="44">
        <v>1800</v>
      </c>
      <c r="J8" s="44">
        <v>55</v>
      </c>
      <c r="K8" s="44">
        <v>114</v>
      </c>
      <c r="L8" s="44">
        <v>173</v>
      </c>
      <c r="M8" s="44">
        <v>210</v>
      </c>
      <c r="N8" s="44">
        <v>246</v>
      </c>
      <c r="O8" s="44">
        <v>276</v>
      </c>
      <c r="P8" s="44">
        <v>6</v>
      </c>
      <c r="Q8" s="44">
        <v>14</v>
      </c>
      <c r="R8" s="44">
        <v>22</v>
      </c>
      <c r="S8" s="44">
        <v>28</v>
      </c>
      <c r="T8" s="44">
        <v>34</v>
      </c>
      <c r="U8" s="44">
        <v>38</v>
      </c>
      <c r="V8" s="44">
        <v>19</v>
      </c>
      <c r="W8" s="44">
        <v>74</v>
      </c>
      <c r="X8" s="44">
        <v>136</v>
      </c>
      <c r="Y8" s="44">
        <v>198</v>
      </c>
      <c r="Z8" s="44">
        <v>259</v>
      </c>
      <c r="AA8" s="44">
        <v>322</v>
      </c>
    </row>
    <row r="9" spans="1:27" x14ac:dyDescent="0.25">
      <c r="A9" s="15" t="s">
        <v>16</v>
      </c>
      <c r="B9" s="25">
        <v>47515</v>
      </c>
      <c r="C9" s="25">
        <v>1.8</v>
      </c>
      <c r="D9" s="44">
        <v>170</v>
      </c>
      <c r="E9" s="44">
        <v>343</v>
      </c>
      <c r="F9" s="44">
        <v>523</v>
      </c>
      <c r="G9" s="44">
        <v>690</v>
      </c>
      <c r="H9" s="44">
        <v>850</v>
      </c>
      <c r="I9" s="44">
        <v>983</v>
      </c>
      <c r="J9" s="44">
        <v>30</v>
      </c>
      <c r="K9" s="44">
        <v>62</v>
      </c>
      <c r="L9" s="44">
        <v>95</v>
      </c>
      <c r="M9" s="44">
        <v>115</v>
      </c>
      <c r="N9" s="44">
        <v>135</v>
      </c>
      <c r="O9" s="44">
        <v>151</v>
      </c>
      <c r="P9" s="44">
        <v>3</v>
      </c>
      <c r="Q9" s="44">
        <v>8</v>
      </c>
      <c r="R9" s="44">
        <v>12</v>
      </c>
      <c r="S9" s="44">
        <v>15</v>
      </c>
      <c r="T9" s="44">
        <v>18</v>
      </c>
      <c r="U9" s="44">
        <v>21</v>
      </c>
      <c r="V9" s="44">
        <v>10</v>
      </c>
      <c r="W9" s="44">
        <v>40</v>
      </c>
      <c r="X9" s="44">
        <v>74</v>
      </c>
      <c r="Y9" s="44">
        <v>108</v>
      </c>
      <c r="Z9" s="44">
        <v>142</v>
      </c>
      <c r="AA9" s="44">
        <v>176</v>
      </c>
    </row>
    <row r="10" spans="1:27" x14ac:dyDescent="0.25">
      <c r="A10" s="15" t="s">
        <v>17</v>
      </c>
      <c r="B10" s="25">
        <v>47343</v>
      </c>
      <c r="C10" s="25">
        <v>1.8</v>
      </c>
      <c r="D10" s="44">
        <v>160</v>
      </c>
      <c r="E10" s="44">
        <v>342</v>
      </c>
      <c r="F10" s="44">
        <v>521</v>
      </c>
      <c r="G10" s="44">
        <v>687</v>
      </c>
      <c r="H10" s="44">
        <v>846</v>
      </c>
      <c r="I10" s="44">
        <v>979</v>
      </c>
      <c r="J10" s="44">
        <v>30</v>
      </c>
      <c r="K10" s="44">
        <v>62</v>
      </c>
      <c r="L10" s="44">
        <v>94</v>
      </c>
      <c r="M10" s="44">
        <v>115</v>
      </c>
      <c r="N10" s="44">
        <v>135</v>
      </c>
      <c r="O10" s="44">
        <v>150</v>
      </c>
      <c r="P10" s="44">
        <v>3</v>
      </c>
      <c r="Q10" s="44">
        <v>7</v>
      </c>
      <c r="R10" s="44">
        <v>12</v>
      </c>
      <c r="S10" s="44">
        <v>15</v>
      </c>
      <c r="T10" s="44">
        <v>18</v>
      </c>
      <c r="U10" s="44">
        <v>21</v>
      </c>
      <c r="V10" s="44">
        <v>10</v>
      </c>
      <c r="W10" s="44">
        <v>41</v>
      </c>
      <c r="X10" s="44">
        <v>74</v>
      </c>
      <c r="Y10" s="44">
        <v>108</v>
      </c>
      <c r="Z10" s="44">
        <v>141</v>
      </c>
      <c r="AA10" s="44">
        <v>175</v>
      </c>
    </row>
    <row r="11" spans="1:27" x14ac:dyDescent="0.25">
      <c r="A11" s="15" t="s">
        <v>18</v>
      </c>
      <c r="B11" s="25">
        <v>21879</v>
      </c>
      <c r="C11" s="25">
        <v>0.83</v>
      </c>
      <c r="D11" s="44">
        <v>75</v>
      </c>
      <c r="E11" s="44">
        <v>158</v>
      </c>
      <c r="F11" s="44">
        <v>241</v>
      </c>
      <c r="G11" s="44">
        <v>317</v>
      </c>
      <c r="H11" s="44">
        <v>391</v>
      </c>
      <c r="I11" s="44">
        <v>452</v>
      </c>
      <c r="J11" s="44">
        <v>15</v>
      </c>
      <c r="K11" s="44">
        <v>29</v>
      </c>
      <c r="L11" s="44">
        <v>43</v>
      </c>
      <c r="M11" s="44">
        <v>53</v>
      </c>
      <c r="N11" s="44">
        <v>60</v>
      </c>
      <c r="O11" s="44">
        <v>69</v>
      </c>
      <c r="P11" s="44">
        <v>1</v>
      </c>
      <c r="Q11" s="44">
        <v>3</v>
      </c>
      <c r="R11" s="44">
        <v>6</v>
      </c>
      <c r="S11" s="44">
        <v>7</v>
      </c>
      <c r="T11" s="44">
        <v>8</v>
      </c>
      <c r="U11" s="44">
        <v>10</v>
      </c>
      <c r="V11" s="44">
        <v>5</v>
      </c>
      <c r="W11" s="44">
        <v>19</v>
      </c>
      <c r="X11" s="44">
        <v>34</v>
      </c>
      <c r="Y11" s="44">
        <v>50</v>
      </c>
      <c r="Z11" s="44">
        <v>65</v>
      </c>
      <c r="AA11" s="44">
        <v>81</v>
      </c>
    </row>
    <row r="12" spans="1:27" x14ac:dyDescent="0.25">
      <c r="A12" s="15" t="s">
        <v>19</v>
      </c>
      <c r="B12" s="25">
        <v>38655</v>
      </c>
      <c r="C12" s="25">
        <v>1.46</v>
      </c>
      <c r="D12" s="44">
        <v>130</v>
      </c>
      <c r="E12" s="44">
        <v>267</v>
      </c>
      <c r="F12" s="44">
        <v>407</v>
      </c>
      <c r="G12" s="44">
        <v>537</v>
      </c>
      <c r="H12" s="44">
        <v>661</v>
      </c>
      <c r="I12" s="44">
        <v>765</v>
      </c>
      <c r="J12" s="44">
        <v>25</v>
      </c>
      <c r="K12" s="44">
        <v>48</v>
      </c>
      <c r="L12" s="44">
        <v>73</v>
      </c>
      <c r="M12" s="44">
        <v>89</v>
      </c>
      <c r="N12" s="44">
        <v>105</v>
      </c>
      <c r="O12" s="44">
        <v>117</v>
      </c>
      <c r="P12" s="44">
        <v>2</v>
      </c>
      <c r="Q12" s="44">
        <v>6</v>
      </c>
      <c r="R12" s="44">
        <v>9</v>
      </c>
      <c r="S12" s="44">
        <v>12</v>
      </c>
      <c r="T12" s="44">
        <v>14</v>
      </c>
      <c r="U12" s="44">
        <v>16</v>
      </c>
      <c r="V12" s="44">
        <v>8</v>
      </c>
      <c r="W12" s="44">
        <v>32</v>
      </c>
      <c r="X12" s="44">
        <v>58</v>
      </c>
      <c r="Y12" s="44">
        <v>84</v>
      </c>
      <c r="Z12" s="44">
        <v>110</v>
      </c>
      <c r="AA12" s="44">
        <v>137</v>
      </c>
    </row>
    <row r="13" spans="1:27" x14ac:dyDescent="0.25">
      <c r="A13" s="15" t="s">
        <v>20</v>
      </c>
      <c r="B13" s="25">
        <v>23778</v>
      </c>
      <c r="C13" s="25">
        <v>0.9</v>
      </c>
      <c r="D13" s="44">
        <v>80</v>
      </c>
      <c r="E13" s="44">
        <v>172</v>
      </c>
      <c r="F13" s="44">
        <v>262</v>
      </c>
      <c r="G13" s="44">
        <v>345</v>
      </c>
      <c r="H13" s="44">
        <v>425</v>
      </c>
      <c r="I13" s="44">
        <v>492</v>
      </c>
      <c r="J13" s="44">
        <v>15</v>
      </c>
      <c r="K13" s="44">
        <v>30</v>
      </c>
      <c r="L13" s="44">
        <v>47</v>
      </c>
      <c r="M13" s="44">
        <v>57</v>
      </c>
      <c r="N13" s="44">
        <v>67</v>
      </c>
      <c r="O13" s="44">
        <v>76</v>
      </c>
      <c r="P13" s="44">
        <v>2</v>
      </c>
      <c r="Q13" s="44">
        <v>4</v>
      </c>
      <c r="R13" s="44">
        <v>6</v>
      </c>
      <c r="S13" s="44">
        <v>8</v>
      </c>
      <c r="T13" s="44">
        <v>9</v>
      </c>
      <c r="U13" s="44">
        <v>10</v>
      </c>
      <c r="V13" s="44">
        <v>5</v>
      </c>
      <c r="W13" s="44">
        <v>20</v>
      </c>
      <c r="X13" s="44">
        <v>37</v>
      </c>
      <c r="Y13" s="44">
        <v>54</v>
      </c>
      <c r="Z13" s="44">
        <v>71</v>
      </c>
      <c r="AA13" s="44">
        <v>88</v>
      </c>
    </row>
    <row r="14" spans="1:27" x14ac:dyDescent="0.25">
      <c r="A14" s="15" t="s">
        <v>21</v>
      </c>
      <c r="B14" s="25">
        <v>59639</v>
      </c>
      <c r="C14" s="25">
        <v>2.25</v>
      </c>
      <c r="D14" s="44">
        <v>210</v>
      </c>
      <c r="E14" s="44">
        <v>420</v>
      </c>
      <c r="F14" s="44">
        <v>640</v>
      </c>
      <c r="G14" s="44">
        <v>843</v>
      </c>
      <c r="H14" s="44">
        <v>1039</v>
      </c>
      <c r="I14" s="44">
        <v>1202</v>
      </c>
      <c r="J14" s="44">
        <v>37</v>
      </c>
      <c r="K14" s="44">
        <v>75</v>
      </c>
      <c r="L14" s="44">
        <v>115</v>
      </c>
      <c r="M14" s="44">
        <v>140</v>
      </c>
      <c r="N14" s="44">
        <v>164</v>
      </c>
      <c r="O14" s="44">
        <v>185</v>
      </c>
      <c r="P14" s="44">
        <v>4</v>
      </c>
      <c r="Q14" s="44">
        <v>9</v>
      </c>
      <c r="R14" s="44">
        <v>15</v>
      </c>
      <c r="S14" s="44">
        <v>19</v>
      </c>
      <c r="T14" s="44">
        <v>22</v>
      </c>
      <c r="U14" s="44">
        <v>25</v>
      </c>
      <c r="V14" s="44">
        <v>12</v>
      </c>
      <c r="W14" s="44">
        <v>50</v>
      </c>
      <c r="X14" s="44">
        <v>91</v>
      </c>
      <c r="Y14" s="44">
        <v>132</v>
      </c>
      <c r="Z14" s="44">
        <v>173</v>
      </c>
      <c r="AA14" s="44">
        <v>215</v>
      </c>
    </row>
    <row r="15" spans="1:27" x14ac:dyDescent="0.25">
      <c r="A15" s="15" t="s">
        <v>22</v>
      </c>
      <c r="B15" s="25">
        <v>9609</v>
      </c>
      <c r="C15" s="25">
        <v>0.4</v>
      </c>
      <c r="D15" s="44">
        <v>35</v>
      </c>
      <c r="E15" s="44">
        <v>57</v>
      </c>
      <c r="F15" s="44">
        <v>87</v>
      </c>
      <c r="G15" s="44">
        <v>115</v>
      </c>
      <c r="H15" s="44">
        <v>142</v>
      </c>
      <c r="I15" s="44">
        <v>165</v>
      </c>
      <c r="J15" s="44">
        <v>5</v>
      </c>
      <c r="K15" s="44">
        <v>10</v>
      </c>
      <c r="L15" s="44">
        <v>16</v>
      </c>
      <c r="M15" s="44">
        <v>19</v>
      </c>
      <c r="N15" s="44">
        <v>22</v>
      </c>
      <c r="O15" s="44">
        <v>25</v>
      </c>
      <c r="P15" s="44">
        <v>1</v>
      </c>
      <c r="Q15" s="44">
        <v>1</v>
      </c>
      <c r="R15" s="44">
        <v>2</v>
      </c>
      <c r="S15" s="44">
        <v>3</v>
      </c>
      <c r="T15" s="44">
        <v>3</v>
      </c>
      <c r="U15" s="44">
        <v>3</v>
      </c>
      <c r="V15" s="44">
        <v>2</v>
      </c>
      <c r="W15" s="44">
        <v>7</v>
      </c>
      <c r="X15" s="44">
        <v>12</v>
      </c>
      <c r="Y15" s="44">
        <v>18</v>
      </c>
      <c r="Z15" s="44">
        <v>24</v>
      </c>
      <c r="AA15" s="44">
        <v>29</v>
      </c>
    </row>
    <row r="16" spans="1:27" x14ac:dyDescent="0.25">
      <c r="A16" s="15" t="s">
        <v>23</v>
      </c>
      <c r="B16" s="25">
        <v>32897</v>
      </c>
      <c r="C16" s="25">
        <v>1.25</v>
      </c>
      <c r="D16" s="44">
        <v>110</v>
      </c>
      <c r="E16" s="44">
        <v>238</v>
      </c>
      <c r="F16" s="44">
        <v>362</v>
      </c>
      <c r="G16" s="44">
        <v>478</v>
      </c>
      <c r="H16" s="44">
        <v>589</v>
      </c>
      <c r="I16" s="44">
        <v>680</v>
      </c>
      <c r="J16" s="44">
        <v>21</v>
      </c>
      <c r="K16" s="44">
        <v>45</v>
      </c>
      <c r="L16" s="44">
        <v>65</v>
      </c>
      <c r="M16" s="44">
        <v>79</v>
      </c>
      <c r="N16" s="44">
        <v>93</v>
      </c>
      <c r="O16" s="44">
        <v>105</v>
      </c>
      <c r="P16" s="44">
        <v>2</v>
      </c>
      <c r="Q16" s="44">
        <v>5</v>
      </c>
      <c r="R16" s="44">
        <v>8</v>
      </c>
      <c r="S16" s="44">
        <v>11</v>
      </c>
      <c r="T16" s="44">
        <v>13</v>
      </c>
      <c r="U16" s="44">
        <v>14</v>
      </c>
      <c r="V16" s="44">
        <v>7</v>
      </c>
      <c r="W16" s="44">
        <v>28</v>
      </c>
      <c r="X16" s="44">
        <v>52</v>
      </c>
      <c r="Y16" s="44">
        <v>75</v>
      </c>
      <c r="Z16" s="44">
        <v>98</v>
      </c>
      <c r="AA16" s="44">
        <v>122</v>
      </c>
    </row>
    <row r="17" spans="1:27" x14ac:dyDescent="0.25">
      <c r="A17" s="15" t="s">
        <v>24</v>
      </c>
      <c r="B17" s="25">
        <v>11737</v>
      </c>
      <c r="C17" s="25">
        <v>0.44</v>
      </c>
      <c r="D17" s="44">
        <v>40</v>
      </c>
      <c r="E17" s="44">
        <v>85</v>
      </c>
      <c r="F17" s="44">
        <v>129</v>
      </c>
      <c r="G17" s="44">
        <v>171</v>
      </c>
      <c r="H17" s="44">
        <v>210</v>
      </c>
      <c r="I17" s="44">
        <v>243</v>
      </c>
      <c r="J17" s="44">
        <v>8</v>
      </c>
      <c r="K17" s="44">
        <v>15</v>
      </c>
      <c r="L17" s="44">
        <v>23</v>
      </c>
      <c r="M17" s="44">
        <v>28</v>
      </c>
      <c r="N17" s="44">
        <v>31</v>
      </c>
      <c r="O17" s="44">
        <v>37</v>
      </c>
      <c r="P17" s="44">
        <v>1</v>
      </c>
      <c r="Q17" s="44">
        <v>2</v>
      </c>
      <c r="R17" s="44">
        <v>3</v>
      </c>
      <c r="S17" s="44">
        <v>4</v>
      </c>
      <c r="T17" s="44">
        <v>5</v>
      </c>
      <c r="U17" s="44">
        <v>5</v>
      </c>
      <c r="V17" s="44">
        <v>3</v>
      </c>
      <c r="W17" s="44">
        <v>10</v>
      </c>
      <c r="X17" s="44">
        <v>18</v>
      </c>
      <c r="Y17" s="44">
        <v>27</v>
      </c>
      <c r="Z17" s="44">
        <v>35</v>
      </c>
      <c r="AA17" s="44">
        <v>43</v>
      </c>
    </row>
    <row r="18" spans="1:27" x14ac:dyDescent="0.25">
      <c r="A18" s="15" t="s">
        <v>25</v>
      </c>
      <c r="B18" s="25">
        <v>15271</v>
      </c>
      <c r="C18" s="25">
        <v>0.56999999999999995</v>
      </c>
      <c r="D18" s="44">
        <v>65</v>
      </c>
      <c r="E18" s="44">
        <v>95</v>
      </c>
      <c r="F18" s="44">
        <v>145</v>
      </c>
      <c r="G18" s="44">
        <v>190</v>
      </c>
      <c r="H18" s="44">
        <v>236</v>
      </c>
      <c r="I18" s="44">
        <v>273</v>
      </c>
      <c r="J18" s="44">
        <v>8</v>
      </c>
      <c r="K18" s="44">
        <v>17</v>
      </c>
      <c r="L18" s="44">
        <v>26</v>
      </c>
      <c r="M18" s="44">
        <v>32</v>
      </c>
      <c r="N18" s="44">
        <v>37</v>
      </c>
      <c r="O18" s="44">
        <v>42</v>
      </c>
      <c r="P18" s="44">
        <v>1</v>
      </c>
      <c r="Q18" s="44">
        <v>2</v>
      </c>
      <c r="R18" s="44">
        <v>3</v>
      </c>
      <c r="S18" s="44">
        <v>4</v>
      </c>
      <c r="T18" s="44">
        <v>5</v>
      </c>
      <c r="U18" s="44">
        <v>6</v>
      </c>
      <c r="V18" s="44">
        <v>3</v>
      </c>
      <c r="W18" s="44">
        <v>11</v>
      </c>
      <c r="X18" s="44">
        <v>21</v>
      </c>
      <c r="Y18" s="44">
        <v>30</v>
      </c>
      <c r="Z18" s="44">
        <v>39</v>
      </c>
      <c r="AA18" s="44">
        <v>49</v>
      </c>
    </row>
    <row r="19" spans="1:27" x14ac:dyDescent="0.25">
      <c r="A19" s="15" t="s">
        <v>26</v>
      </c>
      <c r="B19" s="25">
        <v>13739</v>
      </c>
      <c r="C19" s="25">
        <v>0.52</v>
      </c>
      <c r="D19" s="44">
        <v>50</v>
      </c>
      <c r="E19" s="44">
        <v>100</v>
      </c>
      <c r="F19" s="44">
        <v>152</v>
      </c>
      <c r="G19" s="44">
        <v>200</v>
      </c>
      <c r="H19" s="44">
        <v>247</v>
      </c>
      <c r="I19" s="44">
        <v>285</v>
      </c>
      <c r="J19" s="44">
        <v>9</v>
      </c>
      <c r="K19" s="44">
        <v>18</v>
      </c>
      <c r="L19" s="44">
        <v>27</v>
      </c>
      <c r="M19" s="44">
        <v>33</v>
      </c>
      <c r="N19" s="44">
        <v>39</v>
      </c>
      <c r="O19" s="44">
        <v>44</v>
      </c>
      <c r="P19" s="44">
        <v>1</v>
      </c>
      <c r="Q19" s="44">
        <v>2</v>
      </c>
      <c r="R19" s="44">
        <v>3</v>
      </c>
      <c r="S19" s="44">
        <v>4</v>
      </c>
      <c r="T19" s="44">
        <v>5</v>
      </c>
      <c r="U19" s="44">
        <v>6</v>
      </c>
      <c r="V19" s="44">
        <v>3</v>
      </c>
      <c r="W19" s="44">
        <v>12</v>
      </c>
      <c r="X19" s="44">
        <v>22</v>
      </c>
      <c r="Y19" s="44">
        <v>31</v>
      </c>
      <c r="Z19" s="44">
        <v>41</v>
      </c>
      <c r="AA19" s="44">
        <v>51</v>
      </c>
    </row>
    <row r="20" spans="1:27" x14ac:dyDescent="0.25">
      <c r="A20" s="15" t="s">
        <v>27</v>
      </c>
      <c r="B20" s="25">
        <v>19455</v>
      </c>
      <c r="C20" s="25">
        <v>0.73</v>
      </c>
      <c r="D20" s="44">
        <v>65</v>
      </c>
      <c r="E20" s="44">
        <v>141</v>
      </c>
      <c r="F20" s="44">
        <v>215</v>
      </c>
      <c r="G20" s="44">
        <v>285</v>
      </c>
      <c r="H20" s="44">
        <v>349</v>
      </c>
      <c r="I20" s="44">
        <v>400</v>
      </c>
      <c r="J20" s="44">
        <v>13</v>
      </c>
      <c r="K20" s="44">
        <v>26</v>
      </c>
      <c r="L20" s="44">
        <v>39</v>
      </c>
      <c r="M20" s="44">
        <v>47</v>
      </c>
      <c r="N20" s="44">
        <v>55</v>
      </c>
      <c r="O20" s="44">
        <v>60</v>
      </c>
      <c r="P20" s="44">
        <v>1</v>
      </c>
      <c r="Q20" s="44">
        <v>3</v>
      </c>
      <c r="R20" s="44">
        <v>5</v>
      </c>
      <c r="S20" s="44">
        <v>6</v>
      </c>
      <c r="T20" s="44">
        <v>8</v>
      </c>
      <c r="U20" s="44">
        <v>8</v>
      </c>
      <c r="V20" s="44">
        <v>4</v>
      </c>
      <c r="W20" s="44">
        <v>17</v>
      </c>
      <c r="X20" s="44">
        <v>31</v>
      </c>
      <c r="Y20" s="44">
        <v>44</v>
      </c>
      <c r="Z20" s="44">
        <v>58</v>
      </c>
      <c r="AA20" s="44">
        <v>72</v>
      </c>
    </row>
    <row r="21" spans="1:27" x14ac:dyDescent="0.25">
      <c r="A21" s="15" t="s">
        <v>28</v>
      </c>
      <c r="B21" s="25">
        <v>82000</v>
      </c>
      <c r="C21" s="25">
        <v>3.1</v>
      </c>
      <c r="D21" s="44">
        <v>280</v>
      </c>
      <c r="E21" s="44">
        <v>592</v>
      </c>
      <c r="F21" s="44">
        <v>900</v>
      </c>
      <c r="G21" s="44">
        <v>1190</v>
      </c>
      <c r="H21" s="44">
        <v>1466</v>
      </c>
      <c r="I21" s="44">
        <v>1695</v>
      </c>
      <c r="J21" s="44">
        <v>53</v>
      </c>
      <c r="K21" s="44">
        <v>110</v>
      </c>
      <c r="L21" s="44">
        <v>160</v>
      </c>
      <c r="M21" s="44">
        <v>198</v>
      </c>
      <c r="N21" s="44">
        <v>231</v>
      </c>
      <c r="O21" s="44">
        <v>260</v>
      </c>
      <c r="P21" s="44">
        <v>5</v>
      </c>
      <c r="Q21" s="44">
        <v>13</v>
      </c>
      <c r="R21" s="44">
        <v>21</v>
      </c>
      <c r="S21" s="44">
        <v>26</v>
      </c>
      <c r="T21" s="44">
        <v>32</v>
      </c>
      <c r="U21" s="44">
        <v>36</v>
      </c>
      <c r="V21" s="44">
        <v>18</v>
      </c>
      <c r="W21" s="44">
        <v>70</v>
      </c>
      <c r="X21" s="44">
        <v>128</v>
      </c>
      <c r="Y21" s="44">
        <v>186</v>
      </c>
      <c r="Z21" s="44">
        <v>244</v>
      </c>
      <c r="AA21" s="44">
        <v>303</v>
      </c>
    </row>
    <row r="22" spans="1:27" x14ac:dyDescent="0.25">
      <c r="A22" s="15" t="s">
        <v>29</v>
      </c>
      <c r="B22" s="25">
        <v>7813</v>
      </c>
      <c r="C22" s="25">
        <v>0.28999999999999998</v>
      </c>
      <c r="D22" s="44">
        <v>30</v>
      </c>
      <c r="E22" s="44">
        <v>56</v>
      </c>
      <c r="F22" s="44">
        <v>88</v>
      </c>
      <c r="G22" s="44">
        <v>115</v>
      </c>
      <c r="H22" s="44">
        <v>140</v>
      </c>
      <c r="I22" s="44">
        <v>165</v>
      </c>
      <c r="J22" s="44">
        <v>5</v>
      </c>
      <c r="K22" s="44">
        <v>10</v>
      </c>
      <c r="L22" s="44">
        <v>16</v>
      </c>
      <c r="M22" s="44">
        <v>19</v>
      </c>
      <c r="N22" s="44">
        <v>22</v>
      </c>
      <c r="O22" s="44">
        <v>25</v>
      </c>
      <c r="P22" s="44">
        <v>0.49467358276847839</v>
      </c>
      <c r="Q22" s="44">
        <v>1</v>
      </c>
      <c r="R22" s="44">
        <v>2</v>
      </c>
      <c r="S22" s="44">
        <v>3</v>
      </c>
      <c r="T22" s="44">
        <v>3</v>
      </c>
      <c r="U22" s="44">
        <v>3</v>
      </c>
      <c r="V22" s="44">
        <v>2</v>
      </c>
      <c r="W22" s="44">
        <v>7</v>
      </c>
      <c r="X22" s="44">
        <v>12</v>
      </c>
      <c r="Y22" s="44">
        <v>18</v>
      </c>
      <c r="Z22" s="44">
        <v>23</v>
      </c>
      <c r="AA22" s="44">
        <v>29</v>
      </c>
    </row>
    <row r="23" spans="1:27" x14ac:dyDescent="0.25">
      <c r="A23" s="15" t="s">
        <v>30</v>
      </c>
      <c r="B23" s="25">
        <v>9947</v>
      </c>
      <c r="C23" s="25">
        <v>0.38</v>
      </c>
      <c r="D23" s="44">
        <v>35</v>
      </c>
      <c r="E23" s="44">
        <v>72</v>
      </c>
      <c r="F23" s="44">
        <v>110</v>
      </c>
      <c r="G23" s="44">
        <v>145</v>
      </c>
      <c r="H23" s="44">
        <v>178</v>
      </c>
      <c r="I23" s="44">
        <v>205</v>
      </c>
      <c r="J23" s="44">
        <v>6</v>
      </c>
      <c r="K23" s="44">
        <v>13</v>
      </c>
      <c r="L23" s="44">
        <v>20</v>
      </c>
      <c r="M23" s="44">
        <v>24</v>
      </c>
      <c r="N23" s="44">
        <v>28</v>
      </c>
      <c r="O23" s="44">
        <v>32</v>
      </c>
      <c r="P23" s="44">
        <v>1</v>
      </c>
      <c r="Q23" s="44">
        <v>2</v>
      </c>
      <c r="R23" s="44">
        <v>3</v>
      </c>
      <c r="S23" s="44">
        <v>3</v>
      </c>
      <c r="T23" s="44">
        <v>4</v>
      </c>
      <c r="U23" s="44">
        <v>4</v>
      </c>
      <c r="V23" s="44">
        <v>2</v>
      </c>
      <c r="W23" s="44">
        <v>9</v>
      </c>
      <c r="X23" s="44">
        <v>16</v>
      </c>
      <c r="Y23" s="44">
        <v>23</v>
      </c>
      <c r="Z23" s="44">
        <v>30</v>
      </c>
      <c r="AA23" s="44">
        <v>37</v>
      </c>
    </row>
    <row r="24" spans="1:27" x14ac:dyDescent="0.25">
      <c r="A24" s="15" t="s">
        <v>31</v>
      </c>
      <c r="B24" s="25">
        <v>8661</v>
      </c>
      <c r="C24" s="25">
        <v>0.33</v>
      </c>
      <c r="D24" s="44">
        <v>30</v>
      </c>
      <c r="E24" s="44">
        <v>63</v>
      </c>
      <c r="F24" s="44">
        <v>95</v>
      </c>
      <c r="G24" s="44">
        <v>125</v>
      </c>
      <c r="H24" s="44">
        <v>155</v>
      </c>
      <c r="I24" s="44">
        <v>180</v>
      </c>
      <c r="J24" s="44">
        <v>6</v>
      </c>
      <c r="K24" s="44">
        <v>11</v>
      </c>
      <c r="L24" s="44">
        <v>17</v>
      </c>
      <c r="M24" s="44">
        <v>21</v>
      </c>
      <c r="N24" s="44">
        <v>26</v>
      </c>
      <c r="O24" s="44">
        <v>28</v>
      </c>
      <c r="P24" s="44">
        <v>1</v>
      </c>
      <c r="Q24" s="44">
        <v>1</v>
      </c>
      <c r="R24" s="44">
        <v>2</v>
      </c>
      <c r="S24" s="44">
        <v>3</v>
      </c>
      <c r="T24" s="44">
        <v>3</v>
      </c>
      <c r="U24" s="44">
        <v>4</v>
      </c>
      <c r="V24" s="44">
        <v>2</v>
      </c>
      <c r="W24" s="44">
        <v>7</v>
      </c>
      <c r="X24" s="44">
        <v>1</v>
      </c>
      <c r="Y24" s="44">
        <v>20</v>
      </c>
      <c r="Z24" s="44">
        <v>26</v>
      </c>
      <c r="AA24" s="44">
        <v>32</v>
      </c>
    </row>
    <row r="25" spans="1:27" x14ac:dyDescent="0.25">
      <c r="A25" s="15" t="s">
        <v>32</v>
      </c>
      <c r="B25" s="25">
        <v>35865</v>
      </c>
      <c r="C25" s="25">
        <v>1.36</v>
      </c>
      <c r="D25" s="44">
        <v>120</v>
      </c>
      <c r="E25" s="44">
        <v>248</v>
      </c>
      <c r="F25" s="44">
        <v>380</v>
      </c>
      <c r="G25" s="44">
        <v>500</v>
      </c>
      <c r="H25" s="44">
        <v>614</v>
      </c>
      <c r="I25" s="44">
        <v>710</v>
      </c>
      <c r="J25" s="44">
        <v>22</v>
      </c>
      <c r="K25" s="44">
        <v>45</v>
      </c>
      <c r="L25" s="44">
        <v>68</v>
      </c>
      <c r="M25" s="44">
        <v>83</v>
      </c>
      <c r="N25" s="44">
        <v>97</v>
      </c>
      <c r="O25" s="44">
        <v>109</v>
      </c>
      <c r="P25" s="44">
        <v>2</v>
      </c>
      <c r="Q25" s="44">
        <v>5</v>
      </c>
      <c r="R25" s="44">
        <v>9</v>
      </c>
      <c r="S25" s="44">
        <v>11</v>
      </c>
      <c r="T25" s="44">
        <v>13</v>
      </c>
      <c r="U25" s="44">
        <v>15</v>
      </c>
      <c r="V25" s="44">
        <v>7</v>
      </c>
      <c r="W25" s="44">
        <v>29</v>
      </c>
      <c r="X25" s="44">
        <v>54</v>
      </c>
      <c r="Y25" s="44">
        <v>78</v>
      </c>
      <c r="Z25" s="44">
        <v>102</v>
      </c>
      <c r="AA25" s="44">
        <v>127</v>
      </c>
    </row>
    <row r="26" spans="1:27" x14ac:dyDescent="0.25">
      <c r="A26" s="15" t="s">
        <v>33</v>
      </c>
      <c r="B26" s="25">
        <v>27270</v>
      </c>
      <c r="C26" s="25">
        <v>1.03</v>
      </c>
      <c r="D26" s="44">
        <v>95</v>
      </c>
      <c r="E26" s="44">
        <v>197</v>
      </c>
      <c r="F26" s="44">
        <v>300</v>
      </c>
      <c r="G26" s="44">
        <v>395</v>
      </c>
      <c r="H26" s="44">
        <v>487</v>
      </c>
      <c r="I26" s="44">
        <v>565</v>
      </c>
      <c r="J26" s="44">
        <v>17</v>
      </c>
      <c r="K26" s="44">
        <v>36</v>
      </c>
      <c r="L26" s="44">
        <v>54</v>
      </c>
      <c r="M26" s="44">
        <v>66</v>
      </c>
      <c r="N26" s="44">
        <v>77</v>
      </c>
      <c r="O26" s="44">
        <v>87</v>
      </c>
      <c r="P26" s="44">
        <v>2</v>
      </c>
      <c r="Q26" s="44">
        <v>4</v>
      </c>
      <c r="R26" s="44">
        <v>7</v>
      </c>
      <c r="S26" s="44">
        <v>9</v>
      </c>
      <c r="T26" s="44">
        <v>10</v>
      </c>
      <c r="U26" s="44">
        <v>12</v>
      </c>
      <c r="V26" s="44">
        <v>6</v>
      </c>
      <c r="W26" s="44">
        <v>23</v>
      </c>
      <c r="X26" s="44">
        <v>43</v>
      </c>
      <c r="Y26" s="44">
        <v>62</v>
      </c>
      <c r="Z26" s="44">
        <v>81</v>
      </c>
      <c r="AA26" s="44">
        <v>100</v>
      </c>
    </row>
    <row r="27" spans="1:27" x14ac:dyDescent="0.25">
      <c r="A27" s="15" t="s">
        <v>34</v>
      </c>
      <c r="B27" s="25">
        <v>12100</v>
      </c>
      <c r="C27" s="25">
        <v>0.46</v>
      </c>
      <c r="D27" s="44">
        <v>40</v>
      </c>
      <c r="E27" s="44">
        <v>76</v>
      </c>
      <c r="F27" s="44">
        <v>115</v>
      </c>
      <c r="G27" s="44">
        <v>153</v>
      </c>
      <c r="H27" s="44">
        <v>189</v>
      </c>
      <c r="I27" s="44">
        <v>220</v>
      </c>
      <c r="J27" s="44">
        <v>7</v>
      </c>
      <c r="K27" s="44">
        <v>14</v>
      </c>
      <c r="L27" s="44">
        <v>21</v>
      </c>
      <c r="M27" s="44">
        <v>26</v>
      </c>
      <c r="N27" s="44">
        <v>30</v>
      </c>
      <c r="O27" s="44">
        <v>34</v>
      </c>
      <c r="P27" s="44">
        <v>1</v>
      </c>
      <c r="Q27" s="44">
        <v>2</v>
      </c>
      <c r="R27" s="44">
        <v>3</v>
      </c>
      <c r="S27" s="44">
        <v>3</v>
      </c>
      <c r="T27" s="44">
        <v>4</v>
      </c>
      <c r="U27" s="44">
        <v>5</v>
      </c>
      <c r="V27" s="44">
        <v>2</v>
      </c>
      <c r="W27" s="44">
        <v>9</v>
      </c>
      <c r="X27" s="44">
        <v>17</v>
      </c>
      <c r="Y27" s="44">
        <v>24</v>
      </c>
      <c r="Z27" s="44">
        <v>31</v>
      </c>
      <c r="AA27" s="44">
        <v>40</v>
      </c>
    </row>
    <row r="28" spans="1:27" x14ac:dyDescent="0.25">
      <c r="A28" s="15" t="s">
        <v>35</v>
      </c>
      <c r="B28" s="25">
        <v>18206</v>
      </c>
      <c r="C28" s="25">
        <v>0.69</v>
      </c>
      <c r="D28" s="44">
        <v>60</v>
      </c>
      <c r="E28" s="44">
        <v>132</v>
      </c>
      <c r="F28" s="44">
        <v>200</v>
      </c>
      <c r="G28" s="44">
        <v>265</v>
      </c>
      <c r="H28" s="44">
        <v>326</v>
      </c>
      <c r="I28" s="44">
        <v>380</v>
      </c>
      <c r="J28" s="44">
        <v>12</v>
      </c>
      <c r="K28" s="44">
        <v>24</v>
      </c>
      <c r="L28" s="44">
        <v>36</v>
      </c>
      <c r="M28" s="44">
        <v>44</v>
      </c>
      <c r="N28" s="44">
        <v>51</v>
      </c>
      <c r="O28" s="44">
        <v>58</v>
      </c>
      <c r="P28" s="44">
        <v>1</v>
      </c>
      <c r="Q28" s="44">
        <v>3</v>
      </c>
      <c r="R28" s="44">
        <v>5</v>
      </c>
      <c r="S28" s="44">
        <v>6</v>
      </c>
      <c r="T28" s="44">
        <v>7</v>
      </c>
      <c r="U28" s="44">
        <v>8</v>
      </c>
      <c r="V28" s="44">
        <v>4</v>
      </c>
      <c r="W28" s="44">
        <v>16</v>
      </c>
      <c r="X28" s="44">
        <v>29</v>
      </c>
      <c r="Y28" s="44">
        <v>41</v>
      </c>
      <c r="Z28" s="44">
        <v>54</v>
      </c>
      <c r="AA28" s="44">
        <v>67</v>
      </c>
    </row>
    <row r="29" spans="1:27" x14ac:dyDescent="0.25">
      <c r="A29" s="15" t="s">
        <v>36</v>
      </c>
      <c r="B29" s="25">
        <v>13763</v>
      </c>
      <c r="C29" s="25">
        <v>0.52</v>
      </c>
      <c r="D29" s="44">
        <v>45</v>
      </c>
      <c r="E29" s="44">
        <v>100</v>
      </c>
      <c r="F29" s="44">
        <v>150</v>
      </c>
      <c r="G29" s="44">
        <v>200</v>
      </c>
      <c r="H29" s="44">
        <v>247</v>
      </c>
      <c r="I29" s="44">
        <v>285</v>
      </c>
      <c r="J29" s="44">
        <v>9</v>
      </c>
      <c r="K29" s="44">
        <v>18</v>
      </c>
      <c r="L29" s="44">
        <v>27</v>
      </c>
      <c r="M29" s="44">
        <v>33</v>
      </c>
      <c r="N29" s="44">
        <v>39</v>
      </c>
      <c r="O29" s="44">
        <v>44</v>
      </c>
      <c r="P29" s="44">
        <v>1</v>
      </c>
      <c r="Q29" s="44">
        <v>2</v>
      </c>
      <c r="R29" s="44">
        <v>3</v>
      </c>
      <c r="S29" s="44">
        <v>4</v>
      </c>
      <c r="T29" s="44">
        <v>5</v>
      </c>
      <c r="U29" s="44">
        <v>6</v>
      </c>
      <c r="V29" s="44">
        <v>3</v>
      </c>
      <c r="W29" s="44">
        <v>12</v>
      </c>
      <c r="X29" s="44">
        <v>22</v>
      </c>
      <c r="Y29" s="44">
        <v>31</v>
      </c>
      <c r="Z29" s="44">
        <v>41</v>
      </c>
      <c r="AA29" s="44">
        <v>50</v>
      </c>
    </row>
    <row r="30" spans="1:27" x14ac:dyDescent="0.25">
      <c r="A30" s="15" t="s">
        <v>37</v>
      </c>
      <c r="B30" s="25">
        <v>46662</v>
      </c>
      <c r="C30" s="25">
        <v>1.77</v>
      </c>
      <c r="D30" s="44">
        <v>155</v>
      </c>
      <c r="E30" s="44">
        <v>324</v>
      </c>
      <c r="F30" s="44">
        <v>495</v>
      </c>
      <c r="G30" s="44">
        <v>650</v>
      </c>
      <c r="H30" s="44">
        <v>803</v>
      </c>
      <c r="I30" s="44">
        <v>929</v>
      </c>
      <c r="J30" s="44">
        <v>29</v>
      </c>
      <c r="K30" s="44">
        <v>60</v>
      </c>
      <c r="L30" s="44">
        <v>89</v>
      </c>
      <c r="M30" s="44">
        <v>108</v>
      </c>
      <c r="N30" s="44">
        <v>127</v>
      </c>
      <c r="O30" s="44">
        <v>143</v>
      </c>
      <c r="P30" s="44">
        <v>3</v>
      </c>
      <c r="Q30" s="44">
        <v>7</v>
      </c>
      <c r="R30" s="44">
        <v>11</v>
      </c>
      <c r="S30" s="44">
        <v>14</v>
      </c>
      <c r="T30" s="44">
        <v>17</v>
      </c>
      <c r="U30" s="44">
        <v>20</v>
      </c>
      <c r="V30" s="44">
        <v>10</v>
      </c>
      <c r="W30" s="44">
        <v>38</v>
      </c>
      <c r="X30" s="44">
        <v>70</v>
      </c>
      <c r="Y30" s="44">
        <v>102</v>
      </c>
      <c r="Z30" s="44">
        <v>134</v>
      </c>
      <c r="AA30" s="44">
        <v>165</v>
      </c>
    </row>
    <row r="31" spans="1:27" x14ac:dyDescent="0.25">
      <c r="A31" s="15" t="s">
        <v>38</v>
      </c>
      <c r="B31" s="25">
        <v>27619</v>
      </c>
      <c r="C31" s="25">
        <v>1.04</v>
      </c>
      <c r="D31" s="44">
        <v>94</v>
      </c>
      <c r="E31" s="44">
        <v>200</v>
      </c>
      <c r="F31" s="44">
        <v>305</v>
      </c>
      <c r="G31" s="44">
        <v>400</v>
      </c>
      <c r="H31" s="44">
        <v>494</v>
      </c>
      <c r="I31" s="44">
        <v>570</v>
      </c>
      <c r="J31" s="44">
        <v>18</v>
      </c>
      <c r="K31" s="44">
        <v>35</v>
      </c>
      <c r="L31" s="44">
        <v>55</v>
      </c>
      <c r="M31" s="44">
        <v>67</v>
      </c>
      <c r="N31" s="44">
        <v>78</v>
      </c>
      <c r="O31" s="44">
        <v>88</v>
      </c>
      <c r="P31" s="44">
        <v>2</v>
      </c>
      <c r="Q31" s="44">
        <v>4</v>
      </c>
      <c r="R31" s="44">
        <v>7</v>
      </c>
      <c r="S31" s="44">
        <v>10</v>
      </c>
      <c r="T31" s="44">
        <v>11</v>
      </c>
      <c r="U31" s="44">
        <v>12</v>
      </c>
      <c r="V31" s="44">
        <v>6</v>
      </c>
      <c r="W31" s="44">
        <v>24</v>
      </c>
      <c r="X31" s="44">
        <v>43</v>
      </c>
      <c r="Y31" s="44">
        <v>63</v>
      </c>
      <c r="Z31" s="44">
        <v>82</v>
      </c>
      <c r="AA31" s="44">
        <v>105</v>
      </c>
    </row>
    <row r="32" spans="1:27" x14ac:dyDescent="0.25">
      <c r="A32" s="15" t="s">
        <v>39</v>
      </c>
      <c r="B32" s="25">
        <v>13758</v>
      </c>
      <c r="C32" s="25">
        <v>0.52</v>
      </c>
      <c r="D32" s="44">
        <v>45</v>
      </c>
      <c r="E32" s="44">
        <v>99</v>
      </c>
      <c r="F32" s="44">
        <v>150</v>
      </c>
      <c r="G32" s="44">
        <v>200</v>
      </c>
      <c r="H32" s="44">
        <v>246</v>
      </c>
      <c r="I32" s="44">
        <v>285</v>
      </c>
      <c r="J32" s="44">
        <v>9</v>
      </c>
      <c r="K32" s="44">
        <v>20</v>
      </c>
      <c r="L32" s="44">
        <v>27</v>
      </c>
      <c r="M32" s="44">
        <v>33</v>
      </c>
      <c r="N32" s="44">
        <v>39</v>
      </c>
      <c r="O32" s="44">
        <v>44</v>
      </c>
      <c r="P32" s="44">
        <v>1</v>
      </c>
      <c r="Q32" s="44">
        <v>2</v>
      </c>
      <c r="R32" s="44">
        <v>3</v>
      </c>
      <c r="S32" s="44">
        <v>4</v>
      </c>
      <c r="T32" s="44">
        <v>5</v>
      </c>
      <c r="U32" s="44">
        <v>6</v>
      </c>
      <c r="V32" s="44">
        <v>3</v>
      </c>
      <c r="W32" s="44">
        <v>12</v>
      </c>
      <c r="X32" s="44">
        <v>22</v>
      </c>
      <c r="Y32" s="44">
        <v>31</v>
      </c>
      <c r="Z32" s="44">
        <v>41</v>
      </c>
      <c r="AA32" s="44">
        <v>50</v>
      </c>
    </row>
    <row r="33" spans="1:27" x14ac:dyDescent="0.25">
      <c r="A33" s="15" t="s">
        <v>40</v>
      </c>
      <c r="B33" s="25">
        <v>22556</v>
      </c>
      <c r="C33" s="25">
        <v>0.85</v>
      </c>
      <c r="D33" s="44">
        <v>75</v>
      </c>
      <c r="E33" s="44">
        <v>153</v>
      </c>
      <c r="F33" s="44">
        <v>230</v>
      </c>
      <c r="G33" s="44">
        <v>305</v>
      </c>
      <c r="H33" s="44">
        <v>378</v>
      </c>
      <c r="I33" s="44">
        <v>437</v>
      </c>
      <c r="J33" s="44">
        <v>14</v>
      </c>
      <c r="K33" s="44">
        <v>30</v>
      </c>
      <c r="L33" s="44">
        <v>42</v>
      </c>
      <c r="M33" s="44">
        <v>51</v>
      </c>
      <c r="N33" s="44">
        <v>60</v>
      </c>
      <c r="O33" s="44">
        <v>67</v>
      </c>
      <c r="P33" s="44">
        <v>1</v>
      </c>
      <c r="Q33" s="44">
        <v>3</v>
      </c>
      <c r="R33" s="44">
        <v>5</v>
      </c>
      <c r="S33" s="44">
        <v>7</v>
      </c>
      <c r="T33" s="44">
        <v>8</v>
      </c>
      <c r="U33" s="44">
        <v>9</v>
      </c>
      <c r="V33" s="44">
        <v>5</v>
      </c>
      <c r="W33" s="44">
        <v>18</v>
      </c>
      <c r="X33" s="44">
        <v>33</v>
      </c>
      <c r="Y33" s="44">
        <v>48</v>
      </c>
      <c r="Z33" s="44">
        <v>63</v>
      </c>
      <c r="AA33" s="44">
        <v>78</v>
      </c>
    </row>
    <row r="34" spans="1:27" x14ac:dyDescent="0.25">
      <c r="A34" s="15" t="s">
        <v>41</v>
      </c>
      <c r="B34" s="25">
        <v>19077</v>
      </c>
      <c r="C34" s="25">
        <v>0.72</v>
      </c>
      <c r="D34" s="44">
        <v>65</v>
      </c>
      <c r="E34" s="44">
        <v>138</v>
      </c>
      <c r="F34" s="44">
        <v>210</v>
      </c>
      <c r="G34" s="44">
        <v>275</v>
      </c>
      <c r="H34" s="44">
        <v>342</v>
      </c>
      <c r="I34" s="44">
        <v>395</v>
      </c>
      <c r="J34" s="44">
        <v>12</v>
      </c>
      <c r="K34" s="44">
        <v>25</v>
      </c>
      <c r="L34" s="44">
        <v>38</v>
      </c>
      <c r="M34" s="44">
        <v>46</v>
      </c>
      <c r="N34" s="44">
        <v>54</v>
      </c>
      <c r="O34" s="44">
        <v>61</v>
      </c>
      <c r="P34" s="44">
        <v>1</v>
      </c>
      <c r="Q34" s="44">
        <v>3</v>
      </c>
      <c r="R34" s="44">
        <v>5</v>
      </c>
      <c r="S34" s="44">
        <v>6</v>
      </c>
      <c r="T34" s="44">
        <v>7</v>
      </c>
      <c r="U34" s="44">
        <v>8.3116426041460656</v>
      </c>
      <c r="V34" s="44">
        <v>4</v>
      </c>
      <c r="W34" s="44">
        <v>16</v>
      </c>
      <c r="X34" s="44">
        <v>30</v>
      </c>
      <c r="Y34" s="44">
        <v>43</v>
      </c>
      <c r="Z34" s="44">
        <v>57</v>
      </c>
      <c r="AA34" s="44">
        <v>71</v>
      </c>
    </row>
    <row r="35" spans="1:27" x14ac:dyDescent="0.25">
      <c r="A35" s="15" t="s">
        <v>42</v>
      </c>
      <c r="B35" s="25">
        <v>36873</v>
      </c>
      <c r="C35" s="25">
        <v>1.4</v>
      </c>
      <c r="D35" s="44">
        <v>130</v>
      </c>
      <c r="E35" s="44">
        <v>267</v>
      </c>
      <c r="F35" s="44">
        <v>407</v>
      </c>
      <c r="G35" s="44">
        <v>535</v>
      </c>
      <c r="H35" s="44">
        <v>661</v>
      </c>
      <c r="I35" s="44">
        <v>764</v>
      </c>
      <c r="J35" s="44">
        <v>24</v>
      </c>
      <c r="K35" s="44">
        <v>48</v>
      </c>
      <c r="L35" s="44">
        <v>75</v>
      </c>
      <c r="M35" s="44">
        <v>89</v>
      </c>
      <c r="N35" s="44">
        <v>104</v>
      </c>
      <c r="O35" s="44">
        <v>117</v>
      </c>
      <c r="P35" s="44">
        <v>2</v>
      </c>
      <c r="Q35" s="44">
        <v>6</v>
      </c>
      <c r="R35" s="44">
        <v>9</v>
      </c>
      <c r="S35" s="44">
        <v>12</v>
      </c>
      <c r="T35" s="44">
        <v>14</v>
      </c>
      <c r="U35" s="44">
        <v>16</v>
      </c>
      <c r="V35" s="44">
        <v>8</v>
      </c>
      <c r="W35" s="44">
        <v>32</v>
      </c>
      <c r="X35" s="44">
        <v>58</v>
      </c>
      <c r="Y35" s="44">
        <v>84</v>
      </c>
      <c r="Z35" s="44">
        <v>110</v>
      </c>
      <c r="AA35" s="44">
        <v>137</v>
      </c>
    </row>
    <row r="36" spans="1:27" x14ac:dyDescent="0.25">
      <c r="A36" s="15" t="s">
        <v>43</v>
      </c>
      <c r="B36" s="25">
        <v>59443</v>
      </c>
      <c r="C36" s="25">
        <v>2.25</v>
      </c>
      <c r="D36" s="44">
        <v>200</v>
      </c>
      <c r="E36" s="44">
        <v>420</v>
      </c>
      <c r="F36" s="44">
        <v>640</v>
      </c>
      <c r="G36" s="44">
        <v>840</v>
      </c>
      <c r="H36" s="44">
        <v>1036</v>
      </c>
      <c r="I36" s="44">
        <v>1200</v>
      </c>
      <c r="J36" s="44">
        <v>37</v>
      </c>
      <c r="K36" s="44">
        <v>76</v>
      </c>
      <c r="L36" s="44">
        <v>115</v>
      </c>
      <c r="M36" s="44">
        <v>140</v>
      </c>
      <c r="N36" s="44">
        <v>164</v>
      </c>
      <c r="O36" s="44">
        <v>185</v>
      </c>
      <c r="P36" s="44">
        <v>4</v>
      </c>
      <c r="Q36" s="44">
        <v>9</v>
      </c>
      <c r="R36" s="44">
        <v>15</v>
      </c>
      <c r="S36" s="44">
        <v>19</v>
      </c>
      <c r="T36" s="44">
        <v>22</v>
      </c>
      <c r="U36" s="44">
        <v>25</v>
      </c>
      <c r="V36" s="44">
        <v>12</v>
      </c>
      <c r="W36" s="44">
        <v>50</v>
      </c>
      <c r="X36" s="44">
        <v>91</v>
      </c>
      <c r="Y36" s="44">
        <v>132</v>
      </c>
      <c r="Z36" s="44">
        <v>173</v>
      </c>
      <c r="AA36" s="44">
        <v>215</v>
      </c>
    </row>
    <row r="37" spans="1:27" x14ac:dyDescent="0.25">
      <c r="A37" s="15" t="s">
        <v>44</v>
      </c>
      <c r="B37" s="25">
        <v>20234</v>
      </c>
      <c r="C37" s="25">
        <v>0.77</v>
      </c>
      <c r="D37" s="44">
        <v>70</v>
      </c>
      <c r="E37" s="44">
        <v>133</v>
      </c>
      <c r="F37" s="44">
        <v>203</v>
      </c>
      <c r="G37" s="44">
        <v>268</v>
      </c>
      <c r="H37" s="44">
        <v>330</v>
      </c>
      <c r="I37" s="44">
        <v>382</v>
      </c>
      <c r="J37" s="44">
        <v>12</v>
      </c>
      <c r="K37" s="44">
        <v>23</v>
      </c>
      <c r="L37" s="44">
        <v>37</v>
      </c>
      <c r="M37" s="44">
        <v>45</v>
      </c>
      <c r="N37" s="44">
        <v>52</v>
      </c>
      <c r="O37" s="44">
        <v>59</v>
      </c>
      <c r="P37" s="44">
        <v>1</v>
      </c>
      <c r="Q37" s="44">
        <v>3</v>
      </c>
      <c r="R37" s="44">
        <v>5</v>
      </c>
      <c r="S37" s="44">
        <v>6</v>
      </c>
      <c r="T37" s="44">
        <v>7</v>
      </c>
      <c r="U37" s="44">
        <v>8</v>
      </c>
      <c r="V37" s="44">
        <v>4</v>
      </c>
      <c r="W37" s="44">
        <v>16</v>
      </c>
      <c r="X37" s="44">
        <v>29</v>
      </c>
      <c r="Y37" s="44">
        <v>42</v>
      </c>
      <c r="Z37" s="44">
        <v>55</v>
      </c>
      <c r="AA37" s="44">
        <v>70</v>
      </c>
    </row>
    <row r="38" spans="1:27" x14ac:dyDescent="0.25">
      <c r="A38" s="15" t="s">
        <v>45</v>
      </c>
      <c r="B38" s="25">
        <v>13331</v>
      </c>
      <c r="C38" s="25">
        <v>0.51</v>
      </c>
      <c r="D38" s="44">
        <v>45</v>
      </c>
      <c r="E38" s="44">
        <v>96</v>
      </c>
      <c r="F38" s="44">
        <v>147</v>
      </c>
      <c r="G38" s="44">
        <v>195</v>
      </c>
      <c r="H38" s="44">
        <v>235</v>
      </c>
      <c r="I38" s="44">
        <v>276</v>
      </c>
      <c r="J38" s="44">
        <v>9</v>
      </c>
      <c r="K38" s="44">
        <v>17</v>
      </c>
      <c r="L38" s="44">
        <v>26</v>
      </c>
      <c r="M38" s="44">
        <v>32</v>
      </c>
      <c r="N38" s="44">
        <v>38</v>
      </c>
      <c r="O38" s="44">
        <v>42</v>
      </c>
      <c r="P38" s="44">
        <v>1</v>
      </c>
      <c r="Q38" s="44">
        <v>2</v>
      </c>
      <c r="R38" s="44">
        <v>3</v>
      </c>
      <c r="S38" s="44">
        <v>4</v>
      </c>
      <c r="T38" s="44">
        <v>5</v>
      </c>
      <c r="U38" s="44">
        <v>6</v>
      </c>
      <c r="V38" s="44">
        <v>3</v>
      </c>
      <c r="W38" s="44">
        <v>11</v>
      </c>
      <c r="X38" s="44">
        <v>20</v>
      </c>
      <c r="Y38" s="44">
        <v>30</v>
      </c>
      <c r="Z38" s="44">
        <v>40</v>
      </c>
      <c r="AA38" s="44">
        <v>45</v>
      </c>
    </row>
    <row r="39" spans="1:27" x14ac:dyDescent="0.25">
      <c r="A39" s="15" t="s">
        <v>46</v>
      </c>
      <c r="B39" s="25">
        <v>12292</v>
      </c>
      <c r="C39" s="25">
        <v>0.47</v>
      </c>
      <c r="D39" s="44">
        <v>42</v>
      </c>
      <c r="E39" s="44">
        <v>76</v>
      </c>
      <c r="F39" s="44">
        <v>116</v>
      </c>
      <c r="G39" s="44">
        <v>155</v>
      </c>
      <c r="H39" s="44">
        <v>189</v>
      </c>
      <c r="I39" s="44">
        <v>215</v>
      </c>
      <c r="J39" s="44">
        <v>7</v>
      </c>
      <c r="K39" s="44">
        <v>14</v>
      </c>
      <c r="L39" s="44">
        <v>21</v>
      </c>
      <c r="M39" s="44">
        <v>26</v>
      </c>
      <c r="N39" s="44">
        <v>30</v>
      </c>
      <c r="O39" s="44">
        <v>34</v>
      </c>
      <c r="P39" s="44">
        <v>1</v>
      </c>
      <c r="Q39" s="44">
        <v>2</v>
      </c>
      <c r="R39" s="44">
        <v>3</v>
      </c>
      <c r="S39" s="44">
        <v>3</v>
      </c>
      <c r="T39" s="44">
        <v>4</v>
      </c>
      <c r="U39" s="44">
        <v>5</v>
      </c>
      <c r="V39" s="44">
        <v>2</v>
      </c>
      <c r="W39" s="44">
        <v>9</v>
      </c>
      <c r="X39" s="44">
        <v>20</v>
      </c>
      <c r="Y39" s="44">
        <v>24</v>
      </c>
      <c r="Z39" s="44">
        <v>30</v>
      </c>
      <c r="AA39" s="44">
        <v>39</v>
      </c>
    </row>
    <row r="40" spans="1:27" x14ac:dyDescent="0.25">
      <c r="A40" s="15" t="s">
        <v>47</v>
      </c>
      <c r="B40" s="25">
        <v>12727</v>
      </c>
      <c r="C40" s="25">
        <v>0.47</v>
      </c>
      <c r="D40" s="44">
        <v>42</v>
      </c>
      <c r="E40" s="44">
        <v>91</v>
      </c>
      <c r="F40" s="44">
        <v>140</v>
      </c>
      <c r="G40" s="44">
        <v>185</v>
      </c>
      <c r="H40" s="44">
        <v>225</v>
      </c>
      <c r="I40" s="44">
        <v>260</v>
      </c>
      <c r="J40" s="44">
        <v>8</v>
      </c>
      <c r="K40" s="44">
        <v>15</v>
      </c>
      <c r="L40" s="44">
        <v>25</v>
      </c>
      <c r="M40" s="44">
        <v>31</v>
      </c>
      <c r="N40" s="44">
        <v>36</v>
      </c>
      <c r="O40" s="44">
        <v>40</v>
      </c>
      <c r="P40" s="44">
        <v>1</v>
      </c>
      <c r="Q40" s="44">
        <v>2</v>
      </c>
      <c r="R40" s="44">
        <v>3</v>
      </c>
      <c r="S40" s="44">
        <v>4</v>
      </c>
      <c r="T40" s="44">
        <v>5</v>
      </c>
      <c r="U40" s="44">
        <v>6</v>
      </c>
      <c r="V40" s="44">
        <v>3</v>
      </c>
      <c r="W40" s="44">
        <v>11</v>
      </c>
      <c r="X40" s="44">
        <v>25</v>
      </c>
      <c r="Y40" s="44">
        <v>29</v>
      </c>
      <c r="Z40" s="44">
        <v>38</v>
      </c>
      <c r="AA40" s="44">
        <v>45</v>
      </c>
    </row>
    <row r="41" spans="1:27" x14ac:dyDescent="0.25">
      <c r="A41" s="15" t="s">
        <v>48</v>
      </c>
      <c r="B41" s="25">
        <v>16294</v>
      </c>
      <c r="C41" s="25">
        <v>0.62</v>
      </c>
      <c r="D41" s="44">
        <v>60</v>
      </c>
      <c r="E41" s="44">
        <v>115</v>
      </c>
      <c r="F41" s="44">
        <v>180</v>
      </c>
      <c r="G41" s="44">
        <v>235</v>
      </c>
      <c r="H41" s="44">
        <v>290</v>
      </c>
      <c r="I41" s="44">
        <v>335</v>
      </c>
      <c r="J41" s="44">
        <v>10</v>
      </c>
      <c r="K41" s="44">
        <v>20</v>
      </c>
      <c r="L41" s="44">
        <v>35</v>
      </c>
      <c r="M41" s="44">
        <v>39</v>
      </c>
      <c r="N41" s="44">
        <v>46</v>
      </c>
      <c r="O41" s="44">
        <v>52</v>
      </c>
      <c r="P41" s="44">
        <v>1</v>
      </c>
      <c r="Q41" s="44">
        <v>3</v>
      </c>
      <c r="R41" s="44">
        <v>4</v>
      </c>
      <c r="S41" s="44">
        <v>5</v>
      </c>
      <c r="T41" s="44">
        <v>6</v>
      </c>
      <c r="U41" s="44">
        <v>6</v>
      </c>
      <c r="V41" s="44">
        <v>3</v>
      </c>
      <c r="W41" s="44">
        <v>14</v>
      </c>
      <c r="X41" s="44">
        <v>27</v>
      </c>
      <c r="Y41" s="44">
        <v>38</v>
      </c>
      <c r="Z41" s="44">
        <v>49</v>
      </c>
      <c r="AA41" s="44">
        <v>60</v>
      </c>
    </row>
  </sheetData>
  <mergeCells count="7">
    <mergeCell ref="B1:B2"/>
    <mergeCell ref="C1:C2"/>
    <mergeCell ref="D1:AA1"/>
    <mergeCell ref="D2:I2"/>
    <mergeCell ref="J2:O2"/>
    <mergeCell ref="P2:U2"/>
    <mergeCell ref="V2:A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zoomScale="70" zoomScaleNormal="70" workbookViewId="0">
      <selection activeCell="O32" sqref="O32"/>
    </sheetView>
  </sheetViews>
  <sheetFormatPr defaultColWidth="9.140625" defaultRowHeight="18.75" x14ac:dyDescent="0.3"/>
  <cols>
    <col min="1" max="1" width="38.140625" style="8" customWidth="1"/>
    <col min="2" max="13" width="9.140625" style="8"/>
    <col min="14" max="21" width="9.140625" style="53"/>
    <col min="22" max="22" width="9.140625" style="53" customWidth="1"/>
    <col min="23" max="16384" width="9.140625" style="53"/>
  </cols>
  <sheetData>
    <row r="1" spans="1:13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0.5" customHeight="1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x14ac:dyDescent="0.3">
      <c r="A3" s="238"/>
      <c r="B3" s="235" t="s">
        <v>88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</row>
    <row r="4" spans="1:13" ht="77.25" customHeight="1" x14ac:dyDescent="0.3">
      <c r="A4" s="239"/>
      <c r="B4" s="235" t="s">
        <v>90</v>
      </c>
      <c r="C4" s="236"/>
      <c r="D4" s="236"/>
      <c r="E4" s="236"/>
      <c r="F4" s="236"/>
      <c r="G4" s="237"/>
      <c r="H4" s="235" t="s">
        <v>89</v>
      </c>
      <c r="I4" s="236"/>
      <c r="J4" s="236"/>
      <c r="K4" s="236"/>
      <c r="L4" s="236"/>
      <c r="M4" s="237"/>
    </row>
    <row r="5" spans="1:13" x14ac:dyDescent="0.3">
      <c r="A5" s="127" t="s">
        <v>52</v>
      </c>
      <c r="B5" s="128">
        <v>2019</v>
      </c>
      <c r="C5" s="128">
        <v>2020</v>
      </c>
      <c r="D5" s="128">
        <v>2021</v>
      </c>
      <c r="E5" s="128">
        <v>2022</v>
      </c>
      <c r="F5" s="128">
        <v>2023</v>
      </c>
      <c r="G5" s="128">
        <v>2024</v>
      </c>
      <c r="H5" s="128">
        <v>2019</v>
      </c>
      <c r="I5" s="128">
        <v>2020</v>
      </c>
      <c r="J5" s="128">
        <v>2021</v>
      </c>
      <c r="K5" s="128">
        <v>2022</v>
      </c>
      <c r="L5" s="128">
        <v>2023</v>
      </c>
      <c r="M5" s="128">
        <v>2024</v>
      </c>
    </row>
    <row r="6" spans="1:13" x14ac:dyDescent="0.3">
      <c r="A6" s="129" t="s">
        <v>10</v>
      </c>
      <c r="B6" s="130">
        <v>142</v>
      </c>
      <c r="C6" s="130">
        <v>125</v>
      </c>
      <c r="D6" s="130">
        <v>159</v>
      </c>
      <c r="E6" s="130">
        <v>206</v>
      </c>
      <c r="F6" s="130">
        <v>361</v>
      </c>
      <c r="G6" s="130">
        <v>381</v>
      </c>
      <c r="H6" s="130">
        <v>115</v>
      </c>
      <c r="I6" s="130">
        <v>100</v>
      </c>
      <c r="J6" s="130">
        <v>134</v>
      </c>
      <c r="K6" s="130">
        <v>169</v>
      </c>
      <c r="L6" s="130">
        <v>303</v>
      </c>
      <c r="M6" s="130">
        <v>322</v>
      </c>
    </row>
    <row r="7" spans="1:13" x14ac:dyDescent="0.3">
      <c r="A7" s="131" t="s">
        <v>11</v>
      </c>
      <c r="B7" s="130" t="s">
        <v>12</v>
      </c>
      <c r="C7" s="130" t="s">
        <v>12</v>
      </c>
      <c r="D7" s="130" t="s">
        <v>12</v>
      </c>
      <c r="E7" s="130" t="s">
        <v>12</v>
      </c>
      <c r="F7" s="130" t="s">
        <v>12</v>
      </c>
      <c r="G7" s="130" t="s">
        <v>12</v>
      </c>
      <c r="H7" s="130" t="s">
        <v>12</v>
      </c>
      <c r="I7" s="130" t="s">
        <v>12</v>
      </c>
      <c r="J7" s="130" t="s">
        <v>12</v>
      </c>
      <c r="K7" s="130" t="s">
        <v>12</v>
      </c>
      <c r="L7" s="130" t="s">
        <v>12</v>
      </c>
      <c r="M7" s="130" t="s">
        <v>12</v>
      </c>
    </row>
    <row r="8" spans="1:13" x14ac:dyDescent="0.3">
      <c r="A8" s="131" t="s">
        <v>13</v>
      </c>
      <c r="B8" s="130" t="s">
        <v>12</v>
      </c>
      <c r="C8" s="130" t="s">
        <v>12</v>
      </c>
      <c r="D8" s="130" t="s">
        <v>12</v>
      </c>
      <c r="E8" s="130" t="s">
        <v>12</v>
      </c>
      <c r="F8" s="130" t="s">
        <v>12</v>
      </c>
      <c r="G8" s="130" t="s">
        <v>12</v>
      </c>
      <c r="H8" s="130" t="s">
        <v>12</v>
      </c>
      <c r="I8" s="130" t="s">
        <v>12</v>
      </c>
      <c r="J8" s="130" t="s">
        <v>12</v>
      </c>
      <c r="K8" s="130" t="s">
        <v>12</v>
      </c>
      <c r="L8" s="130" t="s">
        <v>12</v>
      </c>
      <c r="M8" s="130" t="s">
        <v>12</v>
      </c>
    </row>
    <row r="9" spans="1:13" x14ac:dyDescent="0.3">
      <c r="A9" s="131" t="s">
        <v>14</v>
      </c>
      <c r="B9" s="130" t="s">
        <v>12</v>
      </c>
      <c r="C9" s="130" t="s">
        <v>12</v>
      </c>
      <c r="D9" s="130" t="s">
        <v>12</v>
      </c>
      <c r="E9" s="130" t="s">
        <v>12</v>
      </c>
      <c r="F9" s="130" t="s">
        <v>12</v>
      </c>
      <c r="G9" s="130" t="s">
        <v>12</v>
      </c>
      <c r="H9" s="130" t="s">
        <v>12</v>
      </c>
      <c r="I9" s="130" t="s">
        <v>12</v>
      </c>
      <c r="J9" s="130" t="s">
        <v>12</v>
      </c>
      <c r="K9" s="130" t="s">
        <v>12</v>
      </c>
      <c r="L9" s="130" t="s">
        <v>12</v>
      </c>
      <c r="M9" s="130" t="s">
        <v>12</v>
      </c>
    </row>
    <row r="10" spans="1:13" x14ac:dyDescent="0.3">
      <c r="A10" s="131" t="s">
        <v>15</v>
      </c>
      <c r="B10" s="130" t="s">
        <v>12</v>
      </c>
      <c r="C10" s="130" t="s">
        <v>12</v>
      </c>
      <c r="D10" s="130" t="s">
        <v>12</v>
      </c>
      <c r="E10" s="130" t="s">
        <v>12</v>
      </c>
      <c r="F10" s="130" t="s">
        <v>12</v>
      </c>
      <c r="G10" s="130" t="s">
        <v>12</v>
      </c>
      <c r="H10" s="130" t="s">
        <v>12</v>
      </c>
      <c r="I10" s="130" t="s">
        <v>12</v>
      </c>
      <c r="J10" s="130" t="s">
        <v>12</v>
      </c>
      <c r="K10" s="130" t="s">
        <v>12</v>
      </c>
      <c r="L10" s="130" t="s">
        <v>12</v>
      </c>
      <c r="M10" s="130" t="s">
        <v>12</v>
      </c>
    </row>
    <row r="11" spans="1:13" x14ac:dyDescent="0.3">
      <c r="A11" s="131" t="s">
        <v>16</v>
      </c>
      <c r="B11" s="130" t="s">
        <v>12</v>
      </c>
      <c r="C11" s="130" t="s">
        <v>12</v>
      </c>
      <c r="D11" s="130" t="s">
        <v>12</v>
      </c>
      <c r="E11" s="130" t="s">
        <v>12</v>
      </c>
      <c r="F11" s="130" t="s">
        <v>12</v>
      </c>
      <c r="G11" s="130" t="s">
        <v>12</v>
      </c>
      <c r="H11" s="130" t="s">
        <v>12</v>
      </c>
      <c r="I11" s="130" t="s">
        <v>12</v>
      </c>
      <c r="J11" s="130" t="s">
        <v>12</v>
      </c>
      <c r="K11" s="130" t="s">
        <v>12</v>
      </c>
      <c r="L11" s="130" t="s">
        <v>12</v>
      </c>
      <c r="M11" s="130" t="s">
        <v>12</v>
      </c>
    </row>
    <row r="12" spans="1:13" x14ac:dyDescent="0.3">
      <c r="A12" s="131" t="s">
        <v>17</v>
      </c>
      <c r="B12" s="130" t="s">
        <v>12</v>
      </c>
      <c r="C12" s="130" t="s">
        <v>12</v>
      </c>
      <c r="D12" s="130" t="s">
        <v>12</v>
      </c>
      <c r="E12" s="130" t="s">
        <v>12</v>
      </c>
      <c r="F12" s="130" t="s">
        <v>12</v>
      </c>
      <c r="G12" s="130" t="s">
        <v>12</v>
      </c>
      <c r="H12" s="130" t="s">
        <v>12</v>
      </c>
      <c r="I12" s="130" t="s">
        <v>12</v>
      </c>
      <c r="J12" s="130" t="s">
        <v>12</v>
      </c>
      <c r="K12" s="130" t="s">
        <v>12</v>
      </c>
      <c r="L12" s="130" t="s">
        <v>12</v>
      </c>
      <c r="M12" s="130" t="s">
        <v>12</v>
      </c>
    </row>
    <row r="13" spans="1:13" x14ac:dyDescent="0.3">
      <c r="A13" s="131" t="s">
        <v>18</v>
      </c>
      <c r="B13" s="130" t="s">
        <v>12</v>
      </c>
      <c r="C13" s="130" t="s">
        <v>12</v>
      </c>
      <c r="D13" s="130" t="s">
        <v>12</v>
      </c>
      <c r="E13" s="130" t="s">
        <v>12</v>
      </c>
      <c r="F13" s="130" t="s">
        <v>12</v>
      </c>
      <c r="G13" s="130" t="s">
        <v>12</v>
      </c>
      <c r="H13" s="130" t="s">
        <v>12</v>
      </c>
      <c r="I13" s="130" t="s">
        <v>12</v>
      </c>
      <c r="J13" s="130" t="s">
        <v>12</v>
      </c>
      <c r="K13" s="130" t="s">
        <v>12</v>
      </c>
      <c r="L13" s="130" t="s">
        <v>12</v>
      </c>
      <c r="M13" s="130" t="s">
        <v>12</v>
      </c>
    </row>
    <row r="14" spans="1:13" x14ac:dyDescent="0.3">
      <c r="A14" s="131" t="s">
        <v>19</v>
      </c>
      <c r="B14" s="130" t="s">
        <v>12</v>
      </c>
      <c r="C14" s="130" t="s">
        <v>12</v>
      </c>
      <c r="D14" s="130" t="s">
        <v>12</v>
      </c>
      <c r="E14" s="130" t="s">
        <v>12</v>
      </c>
      <c r="F14" s="130" t="s">
        <v>12</v>
      </c>
      <c r="G14" s="130" t="s">
        <v>12</v>
      </c>
      <c r="H14" s="130" t="s">
        <v>12</v>
      </c>
      <c r="I14" s="130" t="s">
        <v>12</v>
      </c>
      <c r="J14" s="130" t="s">
        <v>12</v>
      </c>
      <c r="K14" s="130" t="s">
        <v>12</v>
      </c>
      <c r="L14" s="130" t="s">
        <v>12</v>
      </c>
      <c r="M14" s="130" t="s">
        <v>12</v>
      </c>
    </row>
    <row r="15" spans="1:13" x14ac:dyDescent="0.3">
      <c r="A15" s="131" t="s">
        <v>20</v>
      </c>
      <c r="B15" s="130" t="s">
        <v>12</v>
      </c>
      <c r="C15" s="130" t="s">
        <v>12</v>
      </c>
      <c r="D15" s="130" t="s">
        <v>12</v>
      </c>
      <c r="E15" s="130" t="s">
        <v>12</v>
      </c>
      <c r="F15" s="130" t="s">
        <v>12</v>
      </c>
      <c r="G15" s="130" t="s">
        <v>12</v>
      </c>
      <c r="H15" s="130" t="s">
        <v>12</v>
      </c>
      <c r="I15" s="130" t="s">
        <v>12</v>
      </c>
      <c r="J15" s="130" t="s">
        <v>12</v>
      </c>
      <c r="K15" s="130" t="s">
        <v>12</v>
      </c>
      <c r="L15" s="130" t="s">
        <v>12</v>
      </c>
      <c r="M15" s="130" t="s">
        <v>12</v>
      </c>
    </row>
    <row r="16" spans="1:13" x14ac:dyDescent="0.3">
      <c r="A16" s="131" t="s">
        <v>21</v>
      </c>
      <c r="B16" s="130" t="s">
        <v>12</v>
      </c>
      <c r="C16" s="130" t="s">
        <v>12</v>
      </c>
      <c r="D16" s="130" t="s">
        <v>12</v>
      </c>
      <c r="E16" s="130" t="s">
        <v>12</v>
      </c>
      <c r="F16" s="130" t="s">
        <v>12</v>
      </c>
      <c r="G16" s="130" t="s">
        <v>12</v>
      </c>
      <c r="H16" s="132" t="s">
        <v>12</v>
      </c>
      <c r="I16" s="132" t="s">
        <v>12</v>
      </c>
      <c r="J16" s="132" t="s">
        <v>12</v>
      </c>
      <c r="K16" s="132" t="s">
        <v>12</v>
      </c>
      <c r="L16" s="132" t="s">
        <v>12</v>
      </c>
      <c r="M16" s="132" t="s">
        <v>12</v>
      </c>
    </row>
    <row r="17" spans="1:13" x14ac:dyDescent="0.3">
      <c r="A17" s="133" t="s">
        <v>22</v>
      </c>
      <c r="B17" s="134">
        <v>5</v>
      </c>
      <c r="C17" s="134">
        <v>2</v>
      </c>
      <c r="D17" s="134">
        <v>3</v>
      </c>
      <c r="E17" s="134">
        <v>4</v>
      </c>
      <c r="F17" s="134">
        <v>6</v>
      </c>
      <c r="G17" s="135">
        <v>7</v>
      </c>
      <c r="H17" s="134">
        <v>4</v>
      </c>
      <c r="I17" s="134">
        <v>2</v>
      </c>
      <c r="J17" s="134">
        <v>3</v>
      </c>
      <c r="K17" s="134">
        <v>3</v>
      </c>
      <c r="L17" s="134">
        <v>6</v>
      </c>
      <c r="M17" s="134">
        <v>6</v>
      </c>
    </row>
    <row r="18" spans="1:13" x14ac:dyDescent="0.3">
      <c r="A18" s="133" t="s">
        <v>23</v>
      </c>
      <c r="B18" s="134">
        <v>5</v>
      </c>
      <c r="C18" s="134">
        <v>5</v>
      </c>
      <c r="D18" s="134">
        <v>6</v>
      </c>
      <c r="E18" s="134">
        <v>8</v>
      </c>
      <c r="F18" s="134">
        <v>15</v>
      </c>
      <c r="G18" s="135">
        <v>16</v>
      </c>
      <c r="H18" s="134">
        <v>4</v>
      </c>
      <c r="I18" s="134">
        <v>4</v>
      </c>
      <c r="J18" s="134">
        <v>5</v>
      </c>
      <c r="K18" s="134">
        <v>7</v>
      </c>
      <c r="L18" s="134">
        <v>12</v>
      </c>
      <c r="M18" s="134">
        <v>13</v>
      </c>
    </row>
    <row r="19" spans="1:13" x14ac:dyDescent="0.3">
      <c r="A19" s="133" t="s">
        <v>24</v>
      </c>
      <c r="B19" s="134">
        <v>5</v>
      </c>
      <c r="C19" s="134">
        <v>4</v>
      </c>
      <c r="D19" s="134">
        <v>5</v>
      </c>
      <c r="E19" s="134">
        <v>6</v>
      </c>
      <c r="F19" s="134">
        <v>10</v>
      </c>
      <c r="G19" s="135">
        <v>11</v>
      </c>
      <c r="H19" s="134">
        <v>4</v>
      </c>
      <c r="I19" s="134">
        <v>3</v>
      </c>
      <c r="J19" s="134">
        <v>4</v>
      </c>
      <c r="K19" s="134">
        <v>5</v>
      </c>
      <c r="L19" s="134">
        <v>9</v>
      </c>
      <c r="M19" s="134">
        <v>9</v>
      </c>
    </row>
    <row r="20" spans="1:13" x14ac:dyDescent="0.3">
      <c r="A20" s="133" t="s">
        <v>25</v>
      </c>
      <c r="B20" s="134">
        <v>6</v>
      </c>
      <c r="C20" s="134">
        <v>3</v>
      </c>
      <c r="D20" s="134">
        <v>4</v>
      </c>
      <c r="E20" s="134">
        <v>5</v>
      </c>
      <c r="F20" s="134">
        <v>9</v>
      </c>
      <c r="G20" s="135">
        <v>10</v>
      </c>
      <c r="H20" s="134">
        <v>5</v>
      </c>
      <c r="I20" s="134">
        <v>3</v>
      </c>
      <c r="J20" s="134">
        <v>3</v>
      </c>
      <c r="K20" s="134">
        <v>4</v>
      </c>
      <c r="L20" s="134">
        <v>8</v>
      </c>
      <c r="M20" s="134">
        <v>8</v>
      </c>
    </row>
    <row r="21" spans="1:13" x14ac:dyDescent="0.3">
      <c r="A21" s="133" t="s">
        <v>26</v>
      </c>
      <c r="B21" s="134">
        <v>5</v>
      </c>
      <c r="C21" s="134">
        <v>3</v>
      </c>
      <c r="D21" s="134">
        <v>4</v>
      </c>
      <c r="E21" s="134">
        <v>5</v>
      </c>
      <c r="F21" s="134">
        <v>9</v>
      </c>
      <c r="G21" s="135">
        <v>9</v>
      </c>
      <c r="H21" s="134">
        <v>4</v>
      </c>
      <c r="I21" s="134">
        <v>2</v>
      </c>
      <c r="J21" s="134">
        <v>3</v>
      </c>
      <c r="K21" s="134">
        <v>4</v>
      </c>
      <c r="L21" s="134">
        <v>7</v>
      </c>
      <c r="M21" s="134">
        <v>8</v>
      </c>
    </row>
    <row r="22" spans="1:13" x14ac:dyDescent="0.3">
      <c r="A22" s="133" t="s">
        <v>27</v>
      </c>
      <c r="B22" s="134">
        <v>5</v>
      </c>
      <c r="C22" s="134">
        <v>5</v>
      </c>
      <c r="D22" s="134">
        <v>6</v>
      </c>
      <c r="E22" s="134">
        <v>8</v>
      </c>
      <c r="F22" s="134">
        <v>13</v>
      </c>
      <c r="G22" s="135">
        <v>14</v>
      </c>
      <c r="H22" s="134">
        <v>4</v>
      </c>
      <c r="I22" s="134">
        <v>4</v>
      </c>
      <c r="J22" s="134">
        <v>5</v>
      </c>
      <c r="K22" s="134">
        <v>6</v>
      </c>
      <c r="L22" s="134">
        <v>11</v>
      </c>
      <c r="M22" s="134">
        <v>12</v>
      </c>
    </row>
    <row r="23" spans="1:13" x14ac:dyDescent="0.3">
      <c r="A23" s="133" t="s">
        <v>28</v>
      </c>
      <c r="B23" s="134">
        <v>5</v>
      </c>
      <c r="C23" s="134">
        <v>10</v>
      </c>
      <c r="D23" s="134">
        <v>12</v>
      </c>
      <c r="E23" s="134">
        <v>17</v>
      </c>
      <c r="F23" s="134">
        <v>30</v>
      </c>
      <c r="G23" s="135">
        <v>31</v>
      </c>
      <c r="H23" s="134">
        <v>4</v>
      </c>
      <c r="I23" s="134">
        <v>7</v>
      </c>
      <c r="J23" s="134">
        <v>11</v>
      </c>
      <c r="K23" s="134">
        <v>14</v>
      </c>
      <c r="L23" s="134">
        <v>25</v>
      </c>
      <c r="M23" s="134">
        <v>26</v>
      </c>
    </row>
    <row r="24" spans="1:13" x14ac:dyDescent="0.3">
      <c r="A24" s="133" t="s">
        <v>29</v>
      </c>
      <c r="B24" s="134">
        <v>5</v>
      </c>
      <c r="C24" s="134">
        <v>2</v>
      </c>
      <c r="D24" s="134">
        <v>3</v>
      </c>
      <c r="E24" s="134">
        <v>3</v>
      </c>
      <c r="F24" s="134">
        <v>6</v>
      </c>
      <c r="G24" s="135">
        <v>6</v>
      </c>
      <c r="H24" s="134">
        <v>4</v>
      </c>
      <c r="I24" s="134">
        <v>2</v>
      </c>
      <c r="J24" s="134">
        <v>2</v>
      </c>
      <c r="K24" s="134">
        <v>3</v>
      </c>
      <c r="L24" s="134">
        <v>5</v>
      </c>
      <c r="M24" s="134">
        <v>5</v>
      </c>
    </row>
    <row r="25" spans="1:13" x14ac:dyDescent="0.3">
      <c r="A25" s="133" t="s">
        <v>30</v>
      </c>
      <c r="B25" s="134">
        <v>5</v>
      </c>
      <c r="C25" s="134">
        <v>3</v>
      </c>
      <c r="D25" s="134">
        <v>3</v>
      </c>
      <c r="E25" s="134">
        <v>4</v>
      </c>
      <c r="F25" s="134">
        <v>8</v>
      </c>
      <c r="G25" s="135">
        <v>8</v>
      </c>
      <c r="H25" s="134">
        <v>4</v>
      </c>
      <c r="I25" s="134">
        <v>2</v>
      </c>
      <c r="J25" s="134">
        <v>3</v>
      </c>
      <c r="K25" s="134">
        <v>4</v>
      </c>
      <c r="L25" s="134">
        <v>6</v>
      </c>
      <c r="M25" s="134">
        <v>7</v>
      </c>
    </row>
    <row r="26" spans="1:13" x14ac:dyDescent="0.3">
      <c r="A26" s="133" t="s">
        <v>31</v>
      </c>
      <c r="B26" s="134">
        <v>5</v>
      </c>
      <c r="C26" s="134">
        <v>2</v>
      </c>
      <c r="D26" s="134">
        <v>3</v>
      </c>
      <c r="E26" s="134">
        <v>4</v>
      </c>
      <c r="F26" s="134">
        <v>6</v>
      </c>
      <c r="G26" s="135">
        <v>7</v>
      </c>
      <c r="H26" s="134">
        <v>4</v>
      </c>
      <c r="I26" s="134">
        <v>2</v>
      </c>
      <c r="J26" s="134">
        <v>2</v>
      </c>
      <c r="K26" s="134">
        <v>3</v>
      </c>
      <c r="L26" s="134">
        <v>5</v>
      </c>
      <c r="M26" s="134">
        <v>6</v>
      </c>
    </row>
    <row r="27" spans="1:13" x14ac:dyDescent="0.3">
      <c r="A27" s="133" t="s">
        <v>32</v>
      </c>
      <c r="B27" s="134">
        <v>6</v>
      </c>
      <c r="C27" s="134">
        <v>8</v>
      </c>
      <c r="D27" s="134">
        <v>10</v>
      </c>
      <c r="E27" s="134">
        <v>13</v>
      </c>
      <c r="F27" s="134">
        <v>24</v>
      </c>
      <c r="G27" s="135">
        <v>25</v>
      </c>
      <c r="H27" s="134">
        <v>5</v>
      </c>
      <c r="I27" s="134">
        <v>7</v>
      </c>
      <c r="J27" s="134">
        <v>9</v>
      </c>
      <c r="K27" s="134">
        <v>11</v>
      </c>
      <c r="L27" s="134">
        <v>20</v>
      </c>
      <c r="M27" s="134">
        <v>21</v>
      </c>
    </row>
    <row r="28" spans="1:13" x14ac:dyDescent="0.3">
      <c r="A28" s="133" t="s">
        <v>33</v>
      </c>
      <c r="B28" s="134">
        <v>6</v>
      </c>
      <c r="C28" s="134">
        <v>5</v>
      </c>
      <c r="D28" s="134">
        <v>7</v>
      </c>
      <c r="E28" s="134">
        <v>9</v>
      </c>
      <c r="F28" s="134">
        <v>15</v>
      </c>
      <c r="G28" s="135">
        <v>16</v>
      </c>
      <c r="H28" s="134">
        <v>5</v>
      </c>
      <c r="I28" s="134">
        <v>4</v>
      </c>
      <c r="J28" s="134">
        <v>6</v>
      </c>
      <c r="K28" s="134">
        <v>7</v>
      </c>
      <c r="L28" s="134">
        <v>13</v>
      </c>
      <c r="M28" s="134">
        <v>13</v>
      </c>
    </row>
    <row r="29" spans="1:13" x14ac:dyDescent="0.3">
      <c r="A29" s="133" t="s">
        <v>34</v>
      </c>
      <c r="B29" s="134">
        <v>5</v>
      </c>
      <c r="C29" s="134">
        <v>3</v>
      </c>
      <c r="D29" s="134">
        <v>4</v>
      </c>
      <c r="E29" s="134">
        <v>5</v>
      </c>
      <c r="F29" s="134">
        <v>8</v>
      </c>
      <c r="G29" s="135">
        <v>9</v>
      </c>
      <c r="H29" s="134">
        <v>4</v>
      </c>
      <c r="I29" s="134">
        <v>2</v>
      </c>
      <c r="J29" s="134">
        <v>3</v>
      </c>
      <c r="K29" s="134">
        <v>4</v>
      </c>
      <c r="L29" s="134">
        <v>7</v>
      </c>
      <c r="M29" s="134">
        <v>8</v>
      </c>
    </row>
    <row r="30" spans="1:13" x14ac:dyDescent="0.3">
      <c r="A30" s="133" t="s">
        <v>35</v>
      </c>
      <c r="B30" s="134">
        <v>5</v>
      </c>
      <c r="C30" s="134">
        <v>4</v>
      </c>
      <c r="D30" s="134">
        <v>6</v>
      </c>
      <c r="E30" s="134">
        <v>7</v>
      </c>
      <c r="F30" s="134">
        <v>13</v>
      </c>
      <c r="G30" s="135">
        <v>14</v>
      </c>
      <c r="H30" s="134">
        <v>4</v>
      </c>
      <c r="I30" s="134">
        <v>4</v>
      </c>
      <c r="J30" s="134">
        <v>5</v>
      </c>
      <c r="K30" s="134">
        <v>6</v>
      </c>
      <c r="L30" s="134">
        <v>11</v>
      </c>
      <c r="M30" s="134">
        <v>12</v>
      </c>
    </row>
    <row r="31" spans="1:13" x14ac:dyDescent="0.3">
      <c r="A31" s="133" t="s">
        <v>36</v>
      </c>
      <c r="B31" s="134">
        <v>5</v>
      </c>
      <c r="C31" s="134">
        <v>3</v>
      </c>
      <c r="D31" s="134">
        <v>4</v>
      </c>
      <c r="E31" s="134">
        <v>5</v>
      </c>
      <c r="F31" s="134">
        <v>8</v>
      </c>
      <c r="G31" s="135">
        <v>9</v>
      </c>
      <c r="H31" s="134">
        <v>4</v>
      </c>
      <c r="I31" s="134">
        <v>2</v>
      </c>
      <c r="J31" s="134">
        <v>3</v>
      </c>
      <c r="K31" s="134">
        <v>4</v>
      </c>
      <c r="L31" s="134">
        <v>7</v>
      </c>
      <c r="M31" s="134">
        <v>8</v>
      </c>
    </row>
    <row r="32" spans="1:13" x14ac:dyDescent="0.3">
      <c r="A32" s="133" t="s">
        <v>37</v>
      </c>
      <c r="B32" s="134">
        <v>6</v>
      </c>
      <c r="C32" s="134">
        <v>9</v>
      </c>
      <c r="D32" s="134">
        <v>12</v>
      </c>
      <c r="E32" s="134">
        <v>16</v>
      </c>
      <c r="F32" s="134">
        <v>27</v>
      </c>
      <c r="G32" s="135">
        <v>29</v>
      </c>
      <c r="H32" s="134">
        <v>5</v>
      </c>
      <c r="I32" s="134">
        <v>7</v>
      </c>
      <c r="J32" s="134">
        <v>10</v>
      </c>
      <c r="K32" s="134">
        <v>13</v>
      </c>
      <c r="L32" s="134">
        <v>23</v>
      </c>
      <c r="M32" s="134">
        <v>24</v>
      </c>
    </row>
    <row r="33" spans="1:13" x14ac:dyDescent="0.3">
      <c r="A33" s="133" t="s">
        <v>38</v>
      </c>
      <c r="B33" s="134">
        <v>5</v>
      </c>
      <c r="C33" s="134">
        <v>3</v>
      </c>
      <c r="D33" s="134">
        <v>3</v>
      </c>
      <c r="E33" s="134">
        <v>4</v>
      </c>
      <c r="F33" s="134">
        <v>8</v>
      </c>
      <c r="G33" s="135">
        <v>8</v>
      </c>
      <c r="H33" s="134">
        <v>4</v>
      </c>
      <c r="I33" s="134">
        <v>2</v>
      </c>
      <c r="J33" s="134">
        <v>3</v>
      </c>
      <c r="K33" s="134">
        <v>4</v>
      </c>
      <c r="L33" s="134">
        <v>6</v>
      </c>
      <c r="M33" s="134">
        <v>7</v>
      </c>
    </row>
    <row r="34" spans="1:13" x14ac:dyDescent="0.3">
      <c r="A34" s="133" t="s">
        <v>39</v>
      </c>
      <c r="B34" s="134">
        <v>5</v>
      </c>
      <c r="C34" s="134">
        <v>3</v>
      </c>
      <c r="D34" s="134">
        <v>4</v>
      </c>
      <c r="E34" s="134">
        <v>5</v>
      </c>
      <c r="F34" s="134">
        <v>8</v>
      </c>
      <c r="G34" s="135">
        <v>9</v>
      </c>
      <c r="H34" s="134">
        <v>4</v>
      </c>
      <c r="I34" s="134">
        <v>2</v>
      </c>
      <c r="J34" s="134">
        <v>3</v>
      </c>
      <c r="K34" s="134">
        <v>4</v>
      </c>
      <c r="L34" s="134">
        <v>7</v>
      </c>
      <c r="M34" s="134">
        <v>7</v>
      </c>
    </row>
    <row r="35" spans="1:13" x14ac:dyDescent="0.3">
      <c r="A35" s="133" t="s">
        <v>40</v>
      </c>
      <c r="B35" s="134">
        <v>6</v>
      </c>
      <c r="C35" s="134">
        <v>6</v>
      </c>
      <c r="D35" s="134">
        <v>7</v>
      </c>
      <c r="E35" s="134">
        <v>9</v>
      </c>
      <c r="F35" s="134">
        <v>17</v>
      </c>
      <c r="G35" s="135">
        <v>17</v>
      </c>
      <c r="H35" s="134">
        <v>5</v>
      </c>
      <c r="I35" s="134">
        <v>5</v>
      </c>
      <c r="J35" s="134">
        <v>6</v>
      </c>
      <c r="K35" s="134">
        <v>8</v>
      </c>
      <c r="L35" s="134">
        <v>14</v>
      </c>
      <c r="M35" s="134">
        <v>15</v>
      </c>
    </row>
    <row r="36" spans="1:13" x14ac:dyDescent="0.3">
      <c r="A36" s="133" t="s">
        <v>41</v>
      </c>
      <c r="B36" s="134">
        <v>5</v>
      </c>
      <c r="C36" s="134">
        <v>4</v>
      </c>
      <c r="D36" s="134">
        <v>5</v>
      </c>
      <c r="E36" s="134">
        <v>6</v>
      </c>
      <c r="F36" s="134">
        <v>11</v>
      </c>
      <c r="G36" s="135">
        <v>11</v>
      </c>
      <c r="H36" s="134">
        <v>4</v>
      </c>
      <c r="I36" s="134">
        <v>3</v>
      </c>
      <c r="J36" s="134">
        <v>4</v>
      </c>
      <c r="K36" s="134">
        <v>5</v>
      </c>
      <c r="L36" s="134">
        <v>9</v>
      </c>
      <c r="M36" s="134">
        <v>10</v>
      </c>
    </row>
    <row r="37" spans="1:13" x14ac:dyDescent="0.3">
      <c r="A37" s="133" t="s">
        <v>42</v>
      </c>
      <c r="B37" s="134">
        <v>5</v>
      </c>
      <c r="C37" s="134">
        <v>6</v>
      </c>
      <c r="D37" s="134">
        <v>8</v>
      </c>
      <c r="E37" s="134">
        <v>10</v>
      </c>
      <c r="F37" s="134">
        <v>17</v>
      </c>
      <c r="G37" s="135">
        <v>18</v>
      </c>
      <c r="H37" s="134">
        <v>4</v>
      </c>
      <c r="I37" s="134">
        <v>5</v>
      </c>
      <c r="J37" s="134">
        <v>6</v>
      </c>
      <c r="K37" s="134">
        <v>8</v>
      </c>
      <c r="L37" s="134">
        <v>14</v>
      </c>
      <c r="M37" s="134">
        <v>15</v>
      </c>
    </row>
    <row r="38" spans="1:13" x14ac:dyDescent="0.3">
      <c r="A38" s="133" t="s">
        <v>43</v>
      </c>
      <c r="B38" s="134">
        <v>6</v>
      </c>
      <c r="C38" s="134">
        <v>12</v>
      </c>
      <c r="D38" s="134">
        <v>14</v>
      </c>
      <c r="E38" s="134">
        <v>19</v>
      </c>
      <c r="F38" s="134">
        <v>33</v>
      </c>
      <c r="G38" s="135">
        <v>35</v>
      </c>
      <c r="H38" s="134">
        <v>5</v>
      </c>
      <c r="I38" s="134">
        <v>8</v>
      </c>
      <c r="J38" s="134">
        <v>12</v>
      </c>
      <c r="K38" s="134">
        <v>15</v>
      </c>
      <c r="L38" s="134">
        <v>28</v>
      </c>
      <c r="M38" s="134">
        <v>29</v>
      </c>
    </row>
    <row r="39" spans="1:13" x14ac:dyDescent="0.3">
      <c r="A39" s="133" t="s">
        <v>44</v>
      </c>
      <c r="B39" s="134">
        <v>5</v>
      </c>
      <c r="C39" s="134">
        <v>5</v>
      </c>
      <c r="D39" s="134">
        <v>6</v>
      </c>
      <c r="E39" s="134">
        <v>8</v>
      </c>
      <c r="F39" s="134">
        <v>13</v>
      </c>
      <c r="G39" s="135">
        <v>14</v>
      </c>
      <c r="H39" s="134">
        <v>4</v>
      </c>
      <c r="I39" s="134">
        <v>4</v>
      </c>
      <c r="J39" s="134">
        <v>5</v>
      </c>
      <c r="K39" s="134">
        <v>6</v>
      </c>
      <c r="L39" s="134">
        <v>11</v>
      </c>
      <c r="M39" s="134">
        <v>12</v>
      </c>
    </row>
    <row r="40" spans="1:13" x14ac:dyDescent="0.3">
      <c r="A40" s="133" t="s">
        <v>45</v>
      </c>
      <c r="B40" s="134">
        <v>6</v>
      </c>
      <c r="C40" s="134">
        <v>2</v>
      </c>
      <c r="D40" s="134">
        <v>3</v>
      </c>
      <c r="E40" s="134">
        <v>4</v>
      </c>
      <c r="F40" s="134">
        <v>7</v>
      </c>
      <c r="G40" s="135">
        <v>7</v>
      </c>
      <c r="H40" s="134">
        <v>5</v>
      </c>
      <c r="I40" s="134">
        <v>2</v>
      </c>
      <c r="J40" s="134">
        <v>3</v>
      </c>
      <c r="K40" s="134">
        <v>3</v>
      </c>
      <c r="L40" s="134">
        <v>6</v>
      </c>
      <c r="M40" s="134">
        <v>6</v>
      </c>
    </row>
    <row r="41" spans="1:13" x14ac:dyDescent="0.3">
      <c r="A41" s="133" t="s">
        <v>46</v>
      </c>
      <c r="B41" s="134">
        <v>5</v>
      </c>
      <c r="C41" s="134">
        <v>3</v>
      </c>
      <c r="D41" s="134">
        <v>4</v>
      </c>
      <c r="E41" s="134">
        <v>5</v>
      </c>
      <c r="F41" s="134">
        <v>10</v>
      </c>
      <c r="G41" s="135">
        <v>10</v>
      </c>
      <c r="H41" s="134">
        <v>4</v>
      </c>
      <c r="I41" s="134">
        <v>3</v>
      </c>
      <c r="J41" s="134">
        <v>4</v>
      </c>
      <c r="K41" s="134">
        <v>4</v>
      </c>
      <c r="L41" s="134">
        <v>8</v>
      </c>
      <c r="M41" s="134">
        <v>8</v>
      </c>
    </row>
    <row r="42" spans="1:13" x14ac:dyDescent="0.3">
      <c r="A42" s="133" t="s">
        <v>47</v>
      </c>
      <c r="B42" s="134">
        <v>5</v>
      </c>
      <c r="C42" s="134">
        <v>3</v>
      </c>
      <c r="D42" s="134">
        <v>4</v>
      </c>
      <c r="E42" s="134">
        <v>6</v>
      </c>
      <c r="F42" s="134">
        <v>10</v>
      </c>
      <c r="G42" s="135">
        <v>10</v>
      </c>
      <c r="H42" s="134">
        <v>4</v>
      </c>
      <c r="I42" s="134">
        <v>3</v>
      </c>
      <c r="J42" s="134">
        <v>4</v>
      </c>
      <c r="K42" s="134">
        <v>5</v>
      </c>
      <c r="L42" s="134">
        <v>8</v>
      </c>
      <c r="M42" s="134">
        <v>9</v>
      </c>
    </row>
    <row r="43" spans="1:13" x14ac:dyDescent="0.3">
      <c r="A43" s="133" t="s">
        <v>48</v>
      </c>
      <c r="B43" s="134">
        <v>5</v>
      </c>
      <c r="C43" s="134">
        <v>7</v>
      </c>
      <c r="D43" s="134">
        <v>9</v>
      </c>
      <c r="E43" s="134">
        <v>11</v>
      </c>
      <c r="F43" s="134">
        <v>20</v>
      </c>
      <c r="G43" s="135">
        <v>21</v>
      </c>
      <c r="H43" s="134">
        <v>4</v>
      </c>
      <c r="I43" s="134">
        <v>6</v>
      </c>
      <c r="J43" s="134">
        <v>7</v>
      </c>
      <c r="K43" s="134">
        <v>9</v>
      </c>
      <c r="L43" s="134">
        <v>17</v>
      </c>
      <c r="M43" s="134">
        <v>18</v>
      </c>
    </row>
    <row r="44" spans="1:13" x14ac:dyDescent="0.3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53" spans="1:1" x14ac:dyDescent="0.3">
      <c r="A53" s="124"/>
    </row>
    <row r="54" spans="1:1" x14ac:dyDescent="0.3">
      <c r="A54" s="124"/>
    </row>
    <row r="55" spans="1:1" x14ac:dyDescent="0.3">
      <c r="A55" s="124"/>
    </row>
    <row r="56" spans="1:1" x14ac:dyDescent="0.3">
      <c r="A56" s="124"/>
    </row>
    <row r="57" spans="1:1" x14ac:dyDescent="0.3">
      <c r="A57" s="124"/>
    </row>
    <row r="58" spans="1:1" x14ac:dyDescent="0.3">
      <c r="A58" s="124"/>
    </row>
    <row r="59" spans="1:1" x14ac:dyDescent="0.3">
      <c r="A59" s="124"/>
    </row>
    <row r="60" spans="1:1" x14ac:dyDescent="0.3">
      <c r="A60" s="125"/>
    </row>
    <row r="61" spans="1:1" x14ac:dyDescent="0.3">
      <c r="A61" s="125"/>
    </row>
    <row r="62" spans="1:1" x14ac:dyDescent="0.3">
      <c r="A62" s="125"/>
    </row>
    <row r="63" spans="1:1" x14ac:dyDescent="0.3">
      <c r="A63" s="125"/>
    </row>
    <row r="64" spans="1:1" x14ac:dyDescent="0.3">
      <c r="A64" s="125"/>
    </row>
    <row r="65" spans="1:1" x14ac:dyDescent="0.3">
      <c r="A65" s="125"/>
    </row>
    <row r="66" spans="1:1" x14ac:dyDescent="0.3">
      <c r="A66" s="125"/>
    </row>
    <row r="67" spans="1:1" x14ac:dyDescent="0.3">
      <c r="A67" s="125"/>
    </row>
    <row r="68" spans="1:1" x14ac:dyDescent="0.3">
      <c r="A68" s="125"/>
    </row>
    <row r="69" spans="1:1" x14ac:dyDescent="0.3">
      <c r="A69" s="125"/>
    </row>
    <row r="70" spans="1:1" x14ac:dyDescent="0.3">
      <c r="A70" s="125"/>
    </row>
    <row r="71" spans="1:1" x14ac:dyDescent="0.3">
      <c r="A71" s="125"/>
    </row>
    <row r="72" spans="1:1" x14ac:dyDescent="0.3">
      <c r="A72" s="125"/>
    </row>
    <row r="73" spans="1:1" x14ac:dyDescent="0.3">
      <c r="A73" s="125"/>
    </row>
    <row r="74" spans="1:1" x14ac:dyDescent="0.3">
      <c r="A74" s="125"/>
    </row>
    <row r="75" spans="1:1" x14ac:dyDescent="0.3">
      <c r="A75" s="124"/>
    </row>
    <row r="76" spans="1:1" x14ac:dyDescent="0.3">
      <c r="A76" s="124"/>
    </row>
    <row r="77" spans="1:1" x14ac:dyDescent="0.3">
      <c r="A77" s="124"/>
    </row>
    <row r="78" spans="1:1" x14ac:dyDescent="0.3">
      <c r="A78" s="124"/>
    </row>
    <row r="79" spans="1:1" x14ac:dyDescent="0.3">
      <c r="A79" s="124"/>
    </row>
    <row r="80" spans="1:1" x14ac:dyDescent="0.3">
      <c r="A80" s="124"/>
    </row>
    <row r="81" spans="1:1" x14ac:dyDescent="0.3">
      <c r="A81" s="124"/>
    </row>
    <row r="82" spans="1:1" x14ac:dyDescent="0.3">
      <c r="A82" s="124"/>
    </row>
    <row r="83" spans="1:1" x14ac:dyDescent="0.3">
      <c r="A83" s="124"/>
    </row>
    <row r="84" spans="1:1" x14ac:dyDescent="0.3">
      <c r="A84" s="124"/>
    </row>
    <row r="85" spans="1:1" x14ac:dyDescent="0.3">
      <c r="A85" s="124"/>
    </row>
    <row r="86" spans="1:1" x14ac:dyDescent="0.3">
      <c r="A86" s="124"/>
    </row>
    <row r="87" spans="1:1" x14ac:dyDescent="0.3">
      <c r="A87" s="124"/>
    </row>
    <row r="88" spans="1:1" x14ac:dyDescent="0.3">
      <c r="A88" s="124"/>
    </row>
    <row r="89" spans="1:1" x14ac:dyDescent="0.3">
      <c r="A89" s="124"/>
    </row>
    <row r="90" spans="1:1" x14ac:dyDescent="0.3">
      <c r="A90" s="124"/>
    </row>
    <row r="91" spans="1:1" x14ac:dyDescent="0.3">
      <c r="A91" s="124"/>
    </row>
    <row r="92" spans="1:1" x14ac:dyDescent="0.3">
      <c r="A92" s="124"/>
    </row>
    <row r="93" spans="1:1" x14ac:dyDescent="0.3">
      <c r="A93" s="126"/>
    </row>
  </sheetData>
  <mergeCells count="4">
    <mergeCell ref="B3:M3"/>
    <mergeCell ref="B4:G4"/>
    <mergeCell ref="H4:M4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Нацпроект свод</vt:lpstr>
      <vt:lpstr>Показатели высшего уровня</vt:lpstr>
      <vt:lpstr>ФП "Улучшение условий"</vt:lpstr>
      <vt:lpstr>ФП "Фин.поддержка"</vt:lpstr>
      <vt:lpstr>ФП "Акселерация"</vt:lpstr>
      <vt:lpstr>ФП "Популяризация"</vt:lpstr>
      <vt:lpstr>ФП "Поддержка фермеров"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2019-10-07T05:08:36Z</dcterms:modified>
</cp:coreProperties>
</file>